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y Documents\km\icga\TCEC\TCEC_10\"/>
    </mc:Choice>
  </mc:AlternateContent>
  <bookViews>
    <workbookView xWindow="0" yWindow="0" windowWidth="20490" windowHeight="7620"/>
  </bookViews>
  <sheets>
    <sheet name="0 Index to Wksheets" sheetId="1" r:id="rId1"/>
    <sheet name="1 Engines" sheetId="5" r:id="rId2"/>
    <sheet name="2 R1 x-table" sheetId="6" r:id="rId3"/>
    <sheet name="3 R1a x-table" sheetId="13" r:id="rId4"/>
    <sheet name="4 R2-3 x-tables" sheetId="15" r:id="rId5"/>
    <sheet name="5 R1 Games" sheetId="3" r:id="rId6"/>
    <sheet name="6 R2 Games" sheetId="7" r:id="rId7"/>
    <sheet name="7 SuperFinal games" sheetId="9" r:id="rId8"/>
    <sheet name="8 Visits to s8m EGTs" sheetId="2" r:id="rId9"/>
  </sheets>
  <definedNames>
    <definedName name="_R1_x_table" localSheetId="2">'2 R1 x-table'!$B$5:$AH$29</definedName>
    <definedName name="_R1_x_table" localSheetId="3">'3 R1a x-table'!$C$6:$AG$34</definedName>
    <definedName name="_R2_list" localSheetId="6">'6 R2 Games'!#REF!</definedName>
    <definedName name="_R2_x_table" localSheetId="4">'4 R2-3 x-tables'!$B$5:$P$13</definedName>
    <definedName name="_R3_x_table" localSheetId="4">'4 R2-3 x-tables'!$R$5:$X$7</definedName>
    <definedName name="_R4_Rapid_x_table" localSheetId="3">'3 R1a x-table'!#REF!</definedName>
    <definedName name="_R4_Rapid_x_table_1" localSheetId="3">'3 R1a x-table'!#REF!</definedName>
    <definedName name="_R4_Rapid_x_table_2" localSheetId="3">'3 R1a x-table'!$C$35:$AG$59</definedName>
    <definedName name="_R5_Blitz_x_table" localSheetId="3">'3 R1a x-table'!#REF!</definedName>
    <definedName name="_R5_Blitz_x_table_1" localSheetId="3">'3 R1a x-table'!$C$64:$AG$88</definedName>
    <definedName name="Four_ply" localSheetId="5">'5 R1 Games'!$G$11:$G$222</definedName>
    <definedName name="Four_ply" localSheetId="6">'6 R2 Games'!#REF!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9" l="1"/>
  <c r="V1" i="9"/>
  <c r="Z12" i="9" l="1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C13" i="9"/>
  <c r="C12" i="9"/>
  <c r="C16" i="9" l="1"/>
  <c r="C14" i="9"/>
  <c r="Z11" i="9"/>
  <c r="Z3" i="9" s="1"/>
  <c r="C11" i="9"/>
  <c r="Y3" i="9"/>
  <c r="I3" i="9"/>
  <c r="V3" i="9" s="1"/>
  <c r="V2" i="9"/>
  <c r="C18" i="9" l="1"/>
  <c r="C15" i="9"/>
  <c r="C20" i="9" l="1"/>
  <c r="C17" i="9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22" i="9" l="1"/>
  <c r="C19" i="9"/>
  <c r="O2" i="7"/>
  <c r="C24" i="9" l="1"/>
  <c r="C21" i="9"/>
  <c r="C26" i="9" l="1"/>
  <c r="C23" i="9"/>
  <c r="C28" i="9" l="1"/>
  <c r="C25" i="9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J3" i="3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C11" i="7"/>
  <c r="P3" i="7"/>
  <c r="G3" i="7"/>
  <c r="O3" i="7" s="1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V3" i="2"/>
  <c r="C30" i="9" l="1"/>
  <c r="C27" i="9"/>
  <c r="Q3" i="7"/>
  <c r="C32" i="9" l="1"/>
  <c r="C29" i="9"/>
  <c r="C34" i="9" l="1"/>
  <c r="C31" i="9"/>
  <c r="C36" i="9" l="1"/>
  <c r="C33" i="9"/>
  <c r="C38" i="9" l="1"/>
  <c r="C35" i="9"/>
  <c r="C40" i="9" l="1"/>
  <c r="C37" i="9"/>
  <c r="C42" i="9" l="1"/>
  <c r="C39" i="9"/>
  <c r="C44" i="9" l="1"/>
  <c r="C41" i="9"/>
  <c r="C46" i="9" l="1"/>
  <c r="C43" i="9"/>
  <c r="C48" i="9" l="1"/>
  <c r="C45" i="9"/>
  <c r="C50" i="9" l="1"/>
  <c r="C47" i="9"/>
  <c r="C52" i="9" l="1"/>
  <c r="C49" i="9"/>
  <c r="C54" i="9" l="1"/>
  <c r="C51" i="9"/>
  <c r="C56" i="9" l="1"/>
  <c r="C53" i="9"/>
  <c r="C58" i="9" l="1"/>
  <c r="C55" i="9"/>
  <c r="C60" i="9" l="1"/>
  <c r="C57" i="9"/>
  <c r="C62" i="9" l="1"/>
  <c r="C59" i="9"/>
  <c r="C64" i="9" l="1"/>
  <c r="C61" i="9"/>
  <c r="C66" i="9" l="1"/>
  <c r="C63" i="9"/>
  <c r="C68" i="9" l="1"/>
  <c r="C65" i="9"/>
  <c r="C70" i="9" l="1"/>
  <c r="C67" i="9"/>
  <c r="C72" i="9" l="1"/>
  <c r="C69" i="9"/>
  <c r="C74" i="9" l="1"/>
  <c r="C71" i="9"/>
  <c r="C76" i="9" l="1"/>
  <c r="C73" i="9"/>
  <c r="C78" i="9" l="1"/>
  <c r="C75" i="9"/>
  <c r="C80" i="9" l="1"/>
  <c r="C77" i="9"/>
  <c r="C82" i="9" l="1"/>
  <c r="C79" i="9"/>
  <c r="C84" i="9" l="1"/>
  <c r="C81" i="9"/>
  <c r="C86" i="9" l="1"/>
  <c r="C83" i="9"/>
  <c r="C88" i="9" l="1"/>
  <c r="C85" i="9"/>
  <c r="C90" i="9" l="1"/>
  <c r="C87" i="9"/>
  <c r="C92" i="9" l="1"/>
  <c r="C89" i="9"/>
  <c r="C94" i="9" l="1"/>
  <c r="C91" i="9"/>
  <c r="C96" i="9" l="1"/>
  <c r="C93" i="9"/>
  <c r="C98" i="9" l="1"/>
  <c r="C95" i="9"/>
  <c r="C100" i="9" l="1"/>
  <c r="C97" i="9"/>
  <c r="C102" i="9" l="1"/>
  <c r="C99" i="9"/>
  <c r="C104" i="9" l="1"/>
  <c r="C101" i="9"/>
  <c r="C106" i="9" l="1"/>
  <c r="C103" i="9"/>
  <c r="C110" i="9" l="1"/>
  <c r="C108" i="9"/>
  <c r="C105" i="9"/>
  <c r="C107" i="9" l="1"/>
  <c r="C109" i="9"/>
</calcChain>
</file>

<file path=xl/connections.xml><?xml version="1.0" encoding="utf-8"?>
<connections xmlns="http://schemas.openxmlformats.org/spreadsheetml/2006/main">
  <connection id="1" name="Four ply" type="6" refreshedVersion="6" background="1" saveData="1">
    <textPr codePage="1254" sourceFile="C:\My Documents\km\icga\icga_journal\000 ICGA Work in Progress\For ICGA_J 39.3\TCEC_10\Four ply.txt" semicolon="1">
      <textFields>
        <textField/>
      </textFields>
    </textPr>
  </connection>
  <connection id="2" name="R1 x-table" type="6" refreshedVersion="6" background="1" saveData="1">
    <textPr codePage="932" sourceFile="C:\My Documents\km\icga\icga_journal\000 ICGA Work in Progress\For ICGA_J 39.3\TCEC_10\R1 x-table.txt" delimited="0">
      <textFields count="30">
        <textField/>
        <textField position="2"/>
        <textField position="24"/>
        <textField position="28"/>
        <textField position="33"/>
        <textField position="37"/>
        <textField position="44"/>
        <textField position="46"/>
        <textField position="49"/>
        <textField position="52"/>
        <textField position="55"/>
        <textField position="58"/>
        <textField position="61"/>
        <textField position="64"/>
        <textField position="67"/>
        <textField position="70"/>
        <textField position="73"/>
        <textField position="76"/>
        <textField position="79"/>
        <textField position="82"/>
        <textField position="86"/>
        <textField position="89"/>
        <textField position="92"/>
        <textField position="95"/>
        <textField position="98"/>
        <textField position="101"/>
        <textField position="104"/>
        <textField position="107"/>
        <textField position="110"/>
        <textField position="113"/>
      </textFields>
    </textPr>
  </connection>
  <connection id="3" name="R1 x-table1" type="6" refreshedVersion="6" background="1" saveData="1">
    <textPr codePage="932" sourceFile="C:\My Documents\km\icga\icga_journal\000 ICGA Work in Progress\For ICGA_J 40.1\TCEC_10\R1 x-table.txt" delimited="0">
      <textFields count="30">
        <textField/>
        <textField position="2"/>
        <textField position="24"/>
        <textField position="28"/>
        <textField position="33"/>
        <textField position="37"/>
        <textField position="44"/>
        <textField position="46"/>
        <textField position="49"/>
        <textField position="52"/>
        <textField position="55"/>
        <textField position="58"/>
        <textField position="61"/>
        <textField position="64"/>
        <textField position="67"/>
        <textField position="70"/>
        <textField position="73"/>
        <textField position="76"/>
        <textField position="79"/>
        <textField position="82"/>
        <textField position="86"/>
        <textField position="89"/>
        <textField position="92"/>
        <textField position="95"/>
        <textField position="98"/>
        <textField position="101"/>
        <textField position="104"/>
        <textField position="107"/>
        <textField position="110"/>
        <textField position="113"/>
      </textFields>
    </textPr>
  </connection>
  <connection id="4" name="R2 x-table" type="6" refreshedVersion="6" background="1" saveData="1">
    <textPr codePage="932" sourceFile="C:\My Documents\km\icga\icga_journal\000 ICGA Work in Progress\For ICGA_J 40.1\TCEC_10\R2 x-table.txt" delimited="0">
      <textFields count="14">
        <textField/>
        <textField position="2"/>
        <textField position="20"/>
        <textField position="24"/>
        <textField position="29"/>
        <textField position="33"/>
        <textField position="40"/>
        <textField position="45"/>
        <textField position="50"/>
        <textField position="55"/>
        <textField position="60"/>
        <textField position="65"/>
        <textField position="70"/>
        <textField position="75"/>
      </textFields>
    </textPr>
  </connection>
  <connection id="5" name="R3 x-table" type="6" refreshedVersion="6" background="1" saveData="1">
    <textPr codePage="932" sourceFile="C:\My Documents\km\icga\icga_journal\000 ICGA Work in Progress\For ICGA_J 40.1\TCEC_10\R3 x-table.txt" delimited="0">
      <textFields count="7">
        <textField/>
        <textField position="1"/>
        <textField position="17"/>
        <textField position="21"/>
        <textField position="26"/>
        <textField position="31"/>
        <textField position="53"/>
      </textFields>
    </textPr>
  </connection>
  <connection id="6" name="R4 Rapid x-table2" type="6" refreshedVersion="6" background="1" saveData="1">
    <textPr codePage="932" sourceFile="C:\My Documents\km\icga\icga_journal\000 ICGA Work in Progress\For ICGA_J 40.1\TCEC_10\R4 Rapid x-table.txt" delimited="0">
      <textFields count="30">
        <textField type="text"/>
        <textField position="2"/>
        <textField position="24"/>
        <textField position="28"/>
        <textField position="33"/>
        <textField position="37"/>
        <textField type="text" position="44"/>
        <textField type="text" position="47"/>
        <textField type="text" position="50"/>
        <textField type="text" position="53"/>
        <textField type="text" position="56"/>
        <textField type="text" position="59"/>
        <textField type="text" position="62"/>
        <textField type="text" position="65"/>
        <textField type="text" position="68"/>
        <textField type="text" position="71"/>
        <textField type="text" position="74"/>
        <textField type="text" position="77"/>
        <textField type="text" position="80"/>
        <textField type="text" position="83"/>
        <textField type="text" position="86"/>
        <textField type="text" position="89"/>
        <textField type="text" position="92"/>
        <textField type="text" position="95"/>
        <textField type="text" position="98"/>
        <textField type="text" position="101"/>
        <textField type="text" position="104"/>
        <textField type="text" position="107"/>
        <textField type="text" position="110"/>
        <textField type="text" position="113"/>
      </textFields>
    </textPr>
  </connection>
  <connection id="7" name="R5 Blitz x-table1" type="6" refreshedVersion="6" background="1" saveData="1">
    <textPr codePage="932" sourceFile="C:\My Documents\km\icga\icga_journal\000 ICGA Work in Progress\For ICGA_J 40.1\TCEC_10\R5 Blitz x-table.txt" delimited="0">
      <textFields count="30">
        <textField/>
        <textField type="text" position="2"/>
        <textField type="text" position="24"/>
        <textField type="text" position="28"/>
        <textField type="text" position="33"/>
        <textField type="text" position="37"/>
        <textField type="text" position="44"/>
        <textField type="text" position="47"/>
        <textField type="text" position="50"/>
        <textField type="text" position="53"/>
        <textField type="text" position="56"/>
        <textField type="text" position="59"/>
        <textField type="text" position="62"/>
        <textField type="text" position="65"/>
        <textField type="text" position="68"/>
        <textField type="text" position="71"/>
        <textField type="text" position="74"/>
        <textField type="text" position="77"/>
        <textField type="text" position="80"/>
        <textField type="text" position="83"/>
        <textField type="text" position="86"/>
        <textField type="text" position="89"/>
        <textField type="text" position="92"/>
        <textField type="text" position="95"/>
        <textField type="text" position="98"/>
        <textField type="text" position="101"/>
        <textField type="text" position="104"/>
        <textField type="text" position="107"/>
        <textField type="text" position="110"/>
        <textField type="text" position="113"/>
      </textFields>
    </textPr>
  </connection>
</connections>
</file>

<file path=xl/sharedStrings.xml><?xml version="1.0" encoding="utf-8"?>
<sst xmlns="http://schemas.openxmlformats.org/spreadsheetml/2006/main" count="8527" uniqueCount="2338">
  <si>
    <t>TCEC_10: Index to worksheets</t>
  </si>
  <si>
    <t>#</t>
  </si>
  <si>
    <t>Game</t>
  </si>
  <si>
    <t>White</t>
  </si>
  <si>
    <t>Black</t>
  </si>
  <si>
    <t>Endgame</t>
  </si>
  <si>
    <t>Notes</t>
  </si>
  <si>
    <t>Nirvana 2.4</t>
  </si>
  <si>
    <t>FEN</t>
  </si>
  <si>
    <t>Pos.</t>
  </si>
  <si>
    <t>Val.</t>
  </si>
  <si>
    <t xml:space="preserve"> ½-½</t>
  </si>
  <si>
    <t>66w</t>
  </si>
  <si>
    <t>8/r7/8/5R2/6p1/7k/8/7K w</t>
  </si>
  <si>
    <t>KRkrp</t>
  </si>
  <si>
    <t>65w</t>
  </si>
  <si>
    <t>KRBkrpp</t>
  </si>
  <si>
    <t>8/r7/8/5R2/6p1/6kp/8/5B1K w</t>
  </si>
  <si>
    <t>dtm</t>
  </si>
  <si>
    <t>—</t>
  </si>
  <si>
    <t>Texel 1.07a35</t>
  </si>
  <si>
    <t>Fizbo 1.91</t>
  </si>
  <si>
    <t>1-0</t>
  </si>
  <si>
    <t>5q2/3k1p2/5P2/4Q3/4P2K/8/8/8 b</t>
  </si>
  <si>
    <t>118b</t>
  </si>
  <si>
    <t>KPPkp</t>
  </si>
  <si>
    <t>KQPPkqp</t>
  </si>
  <si>
    <t>139b</t>
  </si>
  <si>
    <t>3k4/5p2/5P2/3KP3/8/8/8/8 b</t>
  </si>
  <si>
    <t>M33</t>
  </si>
  <si>
    <t>Did the game-value hold?</t>
  </si>
  <si>
    <t>Vajolet2 2.3.2</t>
  </si>
  <si>
    <t>Chiron 040917</t>
  </si>
  <si>
    <t>69w</t>
  </si>
  <si>
    <t>8/7r/8/5R2/1pk5/8/8/3K4 w</t>
  </si>
  <si>
    <t>64b</t>
  </si>
  <si>
    <t>KRPPkrp</t>
  </si>
  <si>
    <t>Ginkgo 2</t>
  </si>
  <si>
    <t>Gaviota 1.01</t>
  </si>
  <si>
    <t>157b</t>
  </si>
  <si>
    <t>6k1/8/8/5B2/7p/7P/5K2/8 b</t>
  </si>
  <si>
    <t>KBPkp</t>
  </si>
  <si>
    <t>108w</t>
  </si>
  <si>
    <t>KBPkppp</t>
  </si>
  <si>
    <t>later</t>
  </si>
  <si>
    <t>Laser 200917</t>
  </si>
  <si>
    <t>Booot 6.2</t>
  </si>
  <si>
    <t>KBkbp</t>
  </si>
  <si>
    <t>123b</t>
  </si>
  <si>
    <t>71b</t>
  </si>
  <si>
    <t>KBPkbpp</t>
  </si>
  <si>
    <t>Opp.-clr. Bs</t>
  </si>
  <si>
    <t>8/P7/7R/2k4P/1p6/8/r7/3K4 b</t>
  </si>
  <si>
    <t>8/K7/5k2/5p2/5p1p/5B1P/8/8 w</t>
  </si>
  <si>
    <t>8/8/b3kBp1/6P1/4K3/8/p7/8 b</t>
  </si>
  <si>
    <t>2k5/8/8/8/2bB4/8/6p1/K7 b</t>
  </si>
  <si>
    <t>Wasp 2.5</t>
  </si>
  <si>
    <t xml:space="preserve"> Wasp 2.5</t>
  </si>
  <si>
    <t>57b</t>
  </si>
  <si>
    <t>KRPkb</t>
  </si>
  <si>
    <t>56w</t>
  </si>
  <si>
    <t>KRPkrbp</t>
  </si>
  <si>
    <t xml:space="preserve"> Gaviota 1.01</t>
  </si>
  <si>
    <t>Rybka 4.1</t>
  </si>
  <si>
    <t xml:space="preserve">Hannibal 121017 </t>
  </si>
  <si>
    <t>Jonny 8.1</t>
  </si>
  <si>
    <t>KNkpp</t>
  </si>
  <si>
    <t>58b</t>
  </si>
  <si>
    <t>Gull 3</t>
  </si>
  <si>
    <t>Houdini 6.02</t>
  </si>
  <si>
    <t>KNPkp</t>
  </si>
  <si>
    <t xml:space="preserve"> Andscacs 0.92</t>
  </si>
  <si>
    <t>Komodo 1937.00</t>
  </si>
  <si>
    <t>KRkbp</t>
  </si>
  <si>
    <t>67b</t>
  </si>
  <si>
    <t xml:space="preserve"> Nirvana 2.4</t>
  </si>
  <si>
    <t>Nemorino 3.04</t>
  </si>
  <si>
    <t>KRBkr</t>
  </si>
  <si>
    <t>68b</t>
  </si>
  <si>
    <t>8/8/7N/7P/5pk1/1K6/8/8 b</t>
  </si>
  <si>
    <t>8/8/3N4/5p2/5kpK/8/8/8 b</t>
  </si>
  <si>
    <t>8/k7/7r/6R1/5K2/6p1/8/8 b</t>
  </si>
  <si>
    <t>8/8/5p2/8/2N2k1P/3K4/8/8 b</t>
  </si>
  <si>
    <t>6R1/8/k7/4Kp2/4b3/8/8/8 b</t>
  </si>
  <si>
    <t>2k5/5K2/8/6r1/B7/2R5/8/8 b</t>
  </si>
  <si>
    <t>55b</t>
  </si>
  <si>
    <t>? ply</t>
  </si>
  <si>
    <t>KRBPkrn</t>
  </si>
  <si>
    <t>Notes:</t>
  </si>
  <si>
    <t xml:space="preserve">Over 6m references/move to EGTs: </t>
  </si>
  <si>
    <t>KNPkppp</t>
  </si>
  <si>
    <t>47w</t>
  </si>
  <si>
    <t>63w</t>
  </si>
  <si>
    <t>KRPkrpp</t>
  </si>
  <si>
    <t>KNkpppp</t>
  </si>
  <si>
    <t>48b</t>
  </si>
  <si>
    <t>KNPPkpp</t>
  </si>
  <si>
    <t>8/1R6/4br2/1p2k1P1/8/8/1K6/8 w</t>
  </si>
  <si>
    <t>8/6p1/4N2p/5p1P/8/1K4k1/8/8 w</t>
  </si>
  <si>
    <t>6k1/5p1p/6p1/8/1Np5/8/1K6/8 w</t>
  </si>
  <si>
    <t>8/k7/8/3R1p2/5rpP/8/3K4/8 w</t>
  </si>
  <si>
    <t>8/5p2/8/3p1N1k/K4P1P/8/8/8 b</t>
  </si>
  <si>
    <t>1R6/8/k5Pr/4Kp2/4b3/8/8/8 w</t>
  </si>
  <si>
    <t>2k5/5K2/8/2rn2P1/B7/8/1R6/8 b</t>
  </si>
  <si>
    <t>8/8/3kbP2/1R6/8/8/1K6/8 b</t>
  </si>
  <si>
    <t>W eval.</t>
  </si>
  <si>
    <t>B eval.</t>
  </si>
  <si>
    <t>Res.</t>
  </si>
  <si>
    <t>Hakkapeliitta 210416</t>
  </si>
  <si>
    <t>KBNPknp</t>
  </si>
  <si>
    <t>8/p7/4n3/1k2B3/8/4N1K1/P7/8 w</t>
  </si>
  <si>
    <t>Final position</t>
  </si>
  <si>
    <t>#m</t>
  </si>
  <si>
    <t>8/4B3/p1k5/4n3/PN6/1K6/8/8 b</t>
  </si>
  <si>
    <t>~18</t>
  </si>
  <si>
    <t>KPPPkpp</t>
  </si>
  <si>
    <t>64w</t>
  </si>
  <si>
    <t>62b</t>
  </si>
  <si>
    <r>
      <t>dtz</t>
    </r>
    <r>
      <rPr>
        <b/>
        <i/>
        <vertAlign val="subscript"/>
        <sz val="9"/>
        <color theme="1"/>
        <rFont val="Times New Roman"/>
        <family val="1"/>
      </rPr>
      <t>50</t>
    </r>
    <r>
      <rPr>
        <b/>
        <sz val="9"/>
        <color theme="1"/>
        <rFont val="Symbol"/>
        <family val="1"/>
        <charset val="2"/>
      </rPr>
      <t>¢</t>
    </r>
  </si>
  <si>
    <t>~7</t>
  </si>
  <si>
    <t>URE?</t>
  </si>
  <si>
    <t>Fire 6.1</t>
  </si>
  <si>
    <t>88b</t>
  </si>
  <si>
    <t>KQkqpp</t>
  </si>
  <si>
    <t>0-1</t>
  </si>
  <si>
    <t>80b</t>
  </si>
  <si>
    <t>KQPkqpp</t>
  </si>
  <si>
    <t>60b</t>
  </si>
  <si>
    <t>60w</t>
  </si>
  <si>
    <t>Stockfish 041017</t>
  </si>
  <si>
    <t>74b</t>
  </si>
  <si>
    <t>KRkrpp</t>
  </si>
  <si>
    <t>References:</t>
  </si>
  <si>
    <t>URE</t>
  </si>
  <si>
    <t>-M56</t>
  </si>
  <si>
    <t>-M53</t>
  </si>
  <si>
    <t>70w</t>
  </si>
  <si>
    <t>KRkrppp</t>
  </si>
  <si>
    <t>Andscacs 0.92</t>
  </si>
  <si>
    <t>KQPPkqn</t>
  </si>
  <si>
    <t>54w</t>
  </si>
  <si>
    <t>109w</t>
  </si>
  <si>
    <t>KBPPkb</t>
  </si>
  <si>
    <t>KBPPkbp</t>
  </si>
  <si>
    <t>Conc?</t>
  </si>
  <si>
    <t>Featured engines:</t>
  </si>
  <si>
    <t>First 7-man position</t>
  </si>
  <si>
    <t>F?</t>
  </si>
  <si>
    <t>KPPPkbp</t>
  </si>
  <si>
    <t>38w</t>
  </si>
  <si>
    <t>105b</t>
  </si>
  <si>
    <t>53w</t>
  </si>
  <si>
    <t>104b</t>
  </si>
  <si>
    <t>34b</t>
  </si>
  <si>
    <t>56b</t>
  </si>
  <si>
    <t>51w</t>
  </si>
  <si>
    <t>67w</t>
  </si>
  <si>
    <t>35b</t>
  </si>
  <si>
    <t>Opp.-clr. Bs … ???</t>
  </si>
  <si>
    <t>10.1.01.01</t>
  </si>
  <si>
    <t>10.1.01.05</t>
  </si>
  <si>
    <t>10.1.02.04</t>
  </si>
  <si>
    <t>10.1.02.05</t>
  </si>
  <si>
    <t>10.1.02.07</t>
  </si>
  <si>
    <t>10.1.02.12</t>
  </si>
  <si>
    <t>10.1.03.04</t>
  </si>
  <si>
    <t>10.1.03.07</t>
  </si>
  <si>
    <t>10.1.03.09</t>
  </si>
  <si>
    <t>10.1.03.10</t>
  </si>
  <si>
    <t>10.1.04.09</t>
  </si>
  <si>
    <t>10.1.04.11</t>
  </si>
  <si>
    <t>10.1.05.01</t>
  </si>
  <si>
    <t>10.1.05.04</t>
  </si>
  <si>
    <t>10.1.05.09</t>
  </si>
  <si>
    <t>10.1.05.11</t>
  </si>
  <si>
    <t>10.1.06.01</t>
  </si>
  <si>
    <t>10.1.06.03</t>
  </si>
  <si>
    <t>10.1.06.05</t>
  </si>
  <si>
    <t>10.1.08.11</t>
  </si>
  <si>
    <t>88w</t>
  </si>
  <si>
    <t>KRPPkr</t>
  </si>
  <si>
    <t>8/4k2r/8/3P3P/5R1K/8/8/8 w</t>
  </si>
  <si>
    <t>M80</t>
  </si>
  <si>
    <t>77w</t>
  </si>
  <si>
    <t>10.1.09.01</t>
  </si>
  <si>
    <t>8/8/3Nk3/6K1/8/2n2P1P/8/8 w</t>
  </si>
  <si>
    <t>KNPPkn</t>
  </si>
  <si>
    <t>61w</t>
  </si>
  <si>
    <t>KNPPknp</t>
  </si>
  <si>
    <t>8/8/6k1/7p/p4K1P/P7/1P6/8 b</t>
  </si>
  <si>
    <t>8/8/p7/kp6/8/P1K5/4Q3/1q6 b</t>
  </si>
  <si>
    <t>8/7k/8/PK4p1/1P6/8/1P5b/8 w</t>
  </si>
  <si>
    <t>8/8/pR6/7r/1p2kp2/8/8/6K1 w</t>
  </si>
  <si>
    <t>8/Q3n3/6k1/8/P3q3/8/1P6/K7 w</t>
  </si>
  <si>
    <t>8/8/3k4/7B/1p1PK3/6b1/1P6/8 w</t>
  </si>
  <si>
    <t>2R5/8/4r1k1/8/3P1K1P/8/8/8 w</t>
  </si>
  <si>
    <t>8/8/4k3/6p1/2N3K1/2n2P1P/8/8 w</t>
  </si>
  <si>
    <t>8/8/4k3/7p/p3K2P/P7/1P6/8 w</t>
  </si>
  <si>
    <t>8/8/p7/1p6/4K3/q7/k2Q4/8 b</t>
  </si>
  <si>
    <t>8/7k/8/P5p1/1PK5/8/1P5b/8 b</t>
  </si>
  <si>
    <t>8/8/8/pr6/5p2/4k3/2R5/6K1 b</t>
  </si>
  <si>
    <t>8/8/P1nk4/1Q6/8/8/KP3q2/8 w</t>
  </si>
  <si>
    <t>8/2k1b3/8/3P4/1PK5/8/8/1B6 w</t>
  </si>
  <si>
    <t>KRPkbnp</t>
  </si>
  <si>
    <t>59b</t>
  </si>
  <si>
    <t>10.1.09.02</t>
  </si>
  <si>
    <t>10.1.09.04</t>
  </si>
  <si>
    <t>4n3/2P5/8/4k3/6b1/8/4p3/4K2R w</t>
  </si>
  <si>
    <t>KRBkrbp</t>
  </si>
  <si>
    <t>150b</t>
  </si>
  <si>
    <t>KRBkrb</t>
  </si>
  <si>
    <t>88. d6+ Kxd6 wins</t>
  </si>
  <si>
    <t>Stockfish 8</t>
  </si>
  <si>
    <t>Houdini 5</t>
  </si>
  <si>
    <t>KBPkb</t>
  </si>
  <si>
    <t>KRKNP</t>
  </si>
  <si>
    <t>KPPKP</t>
  </si>
  <si>
    <t>KPPkr</t>
  </si>
  <si>
    <t>KRPkrp</t>
  </si>
  <si>
    <t>KRkpp</t>
  </si>
  <si>
    <t>KQkbb</t>
  </si>
  <si>
    <t>Draw by 50mr: 1-0 by CUTECHESS' DTM arbitration !!</t>
  </si>
  <si>
    <t>KRkrb</t>
  </si>
  <si>
    <t>KNPknp</t>
  </si>
  <si>
    <t>KBkpp</t>
  </si>
  <si>
    <t>KRBkrp</t>
  </si>
  <si>
    <t>KRNkrp</t>
  </si>
  <si>
    <t>KRPkrb</t>
  </si>
  <si>
    <t>KRNPkrb</t>
  </si>
  <si>
    <t>KRPkr</t>
  </si>
  <si>
    <t>KQPkqp</t>
  </si>
  <si>
    <t>KBPPkbn</t>
  </si>
  <si>
    <t>KRBkrn</t>
  </si>
  <si>
    <t>KRBPkrb</t>
  </si>
  <si>
    <t>KPkpp</t>
  </si>
  <si>
    <t>KNknp</t>
  </si>
  <si>
    <t>KRPkp</t>
  </si>
  <si>
    <t>KRNkr</t>
  </si>
  <si>
    <t>KNPkn</t>
  </si>
  <si>
    <t>TCEC:  EGTs reached, FGEN scenarios</t>
  </si>
  <si>
    <t>Visits to s8m EGTs</t>
  </si>
  <si>
    <t>Topic</t>
  </si>
  <si>
    <t>10.1.10.08</t>
  </si>
  <si>
    <t>74w</t>
  </si>
  <si>
    <t>~4</t>
  </si>
  <si>
    <t>10.1.11.05</t>
  </si>
  <si>
    <t>65b</t>
  </si>
  <si>
    <t>10.1.11.07</t>
  </si>
  <si>
    <t>Bobcat 8</t>
  </si>
  <si>
    <t>91b</t>
  </si>
  <si>
    <t>KBknpp</t>
  </si>
  <si>
    <t>87b</t>
  </si>
  <si>
    <t>KBNknpp</t>
  </si>
  <si>
    <t>92w</t>
  </si>
  <si>
    <t>2n5/2P5/8/2K1p2R/4bk2/8/8/8 b</t>
  </si>
  <si>
    <t>8/B1K5/3R4/r4b2/4k3/8/6p1/8 w</t>
  </si>
  <si>
    <t>8/8/5R2/2k1r2p/8/5P2/2b2K2/8 b</t>
  </si>
  <si>
    <t>8/5p2/3N1n2/7k/1P1K2P1/8/8/8 b</t>
  </si>
  <si>
    <t>8/8/2p3p1/2Nkn1B1/8/8/4K3/8 b</t>
  </si>
  <si>
    <t>1K6/5k2/4b3/8/R7/8/5B2/3r4 b</t>
  </si>
  <si>
    <t>8/3b4/8/5k1r/4R3/5P1p/8/5K2 w</t>
  </si>
  <si>
    <t>1N6/1P6/8/2K5/8/5pk1/8/8 b</t>
  </si>
  <si>
    <t>8/8/6p1/2p1n3/2k1K2B/8/8/8 b</t>
  </si>
  <si>
    <t>10.1.11.09</t>
  </si>
  <si>
    <t>Arasan 20.2</t>
  </si>
  <si>
    <t>Fruit 3.2</t>
  </si>
  <si>
    <t>73b</t>
  </si>
  <si>
    <t>53b</t>
  </si>
  <si>
    <t>75w</t>
  </si>
  <si>
    <t>KRNkrnp</t>
  </si>
  <si>
    <t>Chiron</t>
  </si>
  <si>
    <t>80w</t>
  </si>
  <si>
    <t>KRkrn</t>
  </si>
  <si>
    <t>10.1.12.08</t>
  </si>
  <si>
    <t>ECO</t>
  </si>
  <si>
    <t>First four ply</t>
  </si>
  <si>
    <t>A37</t>
  </si>
  <si>
    <t>Opening</t>
  </si>
  <si>
    <t>Result</t>
  </si>
  <si>
    <t>English: Symmetrical, 5.Nf3 e6 6.d3</t>
  </si>
  <si>
    <t>1. c4 c5 2. Nc3 g6</t>
  </si>
  <si>
    <t>A84</t>
  </si>
  <si>
    <t>Dutch: 2.c4 e6 3.Nf3</t>
  </si>
  <si>
    <t>Sicilian: Keres Variation (2.Ne2)</t>
  </si>
  <si>
    <t>B20</t>
  </si>
  <si>
    <t>1. e4 c5 2. Ne2 g6</t>
  </si>
  <si>
    <t>A00</t>
  </si>
  <si>
    <t>Polish: 1...Nf6 2.Bb2 e6</t>
  </si>
  <si>
    <t>A10</t>
  </si>
  <si>
    <t>English: Anglo-Dutch</t>
  </si>
  <si>
    <t>Hannibal 121017</t>
  </si>
  <si>
    <t>D32</t>
  </si>
  <si>
    <t>QGD Tarrasch: 5.Nf3 Nc6</t>
  </si>
  <si>
    <t>A80</t>
  </si>
  <si>
    <t>Dutch: 2.Nf3</t>
  </si>
  <si>
    <t>Hannibal</t>
  </si>
  <si>
    <t>KRPPkbn</t>
  </si>
  <si>
    <t>141b</t>
  </si>
  <si>
    <t>10.1.12.10</t>
  </si>
  <si>
    <t>A35</t>
  </si>
  <si>
    <t>English: Symmetrical, Four Knights, 4.g3</t>
  </si>
  <si>
    <t>Reti: KIA</t>
  </si>
  <si>
    <t>A05</t>
  </si>
  <si>
    <t>E06</t>
  </si>
  <si>
    <t>Catalan: Closed, 5.Nf3</t>
  </si>
  <si>
    <t>A04</t>
  </si>
  <si>
    <t>Reti: 1...Nc6</t>
  </si>
  <si>
    <t>A40</t>
  </si>
  <si>
    <t>Queen's Pawn: Modern</t>
  </si>
  <si>
    <t>A21</t>
  </si>
  <si>
    <t>English: Kramnik-Shirov Counterattack</t>
  </si>
  <si>
    <t>A92</t>
  </si>
  <si>
    <t>Dutch: Stonewall, 7.Qc2 c6</t>
  </si>
  <si>
    <t>A56</t>
  </si>
  <si>
    <t>Benoni: 2...c5 3.e3 g6 4.Nc3</t>
  </si>
  <si>
    <t>E92</t>
  </si>
  <si>
    <t>King's Indian: 6.Be2 e5 Queenswap</t>
  </si>
  <si>
    <t>#p</t>
  </si>
  <si>
    <t>Reti: 1...c5</t>
  </si>
  <si>
    <t>C25</t>
  </si>
  <si>
    <t>Vienna: 2...Bc5 3.Nf3</t>
  </si>
  <si>
    <t>D39</t>
  </si>
  <si>
    <t>QGD: Ragozin, Vienna, 6.e4 c5 7.Bxc4, 8...Qa5</t>
  </si>
  <si>
    <t>B10</t>
  </si>
  <si>
    <t>Caro-Kann: English Variation</t>
  </si>
  <si>
    <t>C69</t>
  </si>
  <si>
    <t>Spanish: Exchange, Gligoric, 6.d4 Bg4 7.c3</t>
  </si>
  <si>
    <t>D00</t>
  </si>
  <si>
    <t>Trompowsky: 2...d5 3.e3</t>
  </si>
  <si>
    <t>A89</t>
  </si>
  <si>
    <t>Dutch: Leningrad, Main Line, 7.Nc3 Nc6</t>
  </si>
  <si>
    <t>A45</t>
  </si>
  <si>
    <t>Trompowsky: 2...Ne4 3.h4 c5 4.d5</t>
  </si>
  <si>
    <t>B30</t>
  </si>
  <si>
    <t>Sicilian: 2...Nc6 3.b3</t>
  </si>
  <si>
    <t>A48</t>
  </si>
  <si>
    <t>Neo-King's Indian</t>
  </si>
  <si>
    <t>B01</t>
  </si>
  <si>
    <t>Scandinavian: 2...Qxd5 3.Nf3 Nf6</t>
  </si>
  <si>
    <t>E64</t>
  </si>
  <si>
    <t>King's Indian: Fianchetto, Yugoslav, 7.d5</t>
  </si>
  <si>
    <t>D22</t>
  </si>
  <si>
    <t>QGA: Alekhine, Haberditz Variation</t>
  </si>
  <si>
    <t>A43</t>
  </si>
  <si>
    <t>Old Benoni: 2.c3</t>
  </si>
  <si>
    <t>Scandinavian: Scandinavian Gambit</t>
  </si>
  <si>
    <t>B23</t>
  </si>
  <si>
    <t>Sicilian: Closed, Grand Prix, 3...d6</t>
  </si>
  <si>
    <t>B03</t>
  </si>
  <si>
    <t>Alekhine: 4.c4 Nb6 5.Nf3</t>
  </si>
  <si>
    <t>B52</t>
  </si>
  <si>
    <t>Sicilian: 3.Bb5+ Bd7 4.Bxd7+ Qxd7</t>
  </si>
  <si>
    <t>B29</t>
  </si>
  <si>
    <t>Sicilian: Nimzowitsch, Rubinstein Countergambit, 7. dxc5</t>
  </si>
  <si>
    <t>B90</t>
  </si>
  <si>
    <t>Sicilian: Najdorf</t>
  </si>
  <si>
    <t>A03</t>
  </si>
  <si>
    <t>Bird: 1...d5 2.Nf3 g6 3.e3</t>
  </si>
  <si>
    <t>B15</t>
  </si>
  <si>
    <t>Caro-Kann: Tartakower, 6.c3</t>
  </si>
  <si>
    <t>Bird: Lasker, 3...c5</t>
  </si>
  <si>
    <t>Sicilian: 2.d3 Nc6</t>
  </si>
  <si>
    <t>B13</t>
  </si>
  <si>
    <t>Caro-Kann: Panov-Botvinnik, 5...Nc6 6.Nf3</t>
  </si>
  <si>
    <t>Polish: 1...d5 2.Bb2</t>
  </si>
  <si>
    <t>E61</t>
  </si>
  <si>
    <t>King's Indian: 4.g3 O-O 5.Bg2</t>
  </si>
  <si>
    <t>D11</t>
  </si>
  <si>
    <t>Slav: Slav-Reti System</t>
  </si>
  <si>
    <t>A01</t>
  </si>
  <si>
    <t>Nimzowitsch-Larsen: 1...d5</t>
  </si>
  <si>
    <t>Sicilian: 2.d3</t>
  </si>
  <si>
    <t>Dutch: 2.Bg5 h6</t>
  </si>
  <si>
    <t>A44</t>
  </si>
  <si>
    <t>Old Benoni: Czech, 3.e4 d6 4.Bd3</t>
  </si>
  <si>
    <t>QGD Tarrasch: 5.Nf3 Nc6 6.e3 Nf6 7.Be2</t>
  </si>
  <si>
    <t>1. b3 d5 2. e3 Nf6</t>
  </si>
  <si>
    <t>1. b4 d5 2. Bb2 Qd6</t>
  </si>
  <si>
    <t>1. c4 e5 2. Nc3 Bb4</t>
  </si>
  <si>
    <t>1. d4 g6 2. c4 Bg7 </t>
  </si>
  <si>
    <t>1. d4 Nf6 2. Bg5 d5</t>
  </si>
  <si>
    <t>1. d4 Nf6 2. Bg5 Ne4</t>
  </si>
  <si>
    <t>1. e4 c5 2. b3 Nc6</t>
  </si>
  <si>
    <t>1. e4 d6 2. Nf3 Nf6</t>
  </si>
  <si>
    <t>1. g3 d5 2. Bg2 Nf6</t>
  </si>
  <si>
    <t>1. g3 f5 2. Bg2 Nf6</t>
  </si>
  <si>
    <t>1. Nf3 c5 2. g3 g6</t>
  </si>
  <si>
    <t>1. Nf3 d5 2. c4 e6</t>
  </si>
  <si>
    <t>1. Nf3 f5 2. c4 Nf6</t>
  </si>
  <si>
    <t>1. Nf3 Nc6 2. c4 e6 </t>
  </si>
  <si>
    <t>Dupl?</t>
  </si>
  <si>
    <t>A36</t>
  </si>
  <si>
    <t>English: Symmetrical, 3.g3 Nf6</t>
  </si>
  <si>
    <t>Vienna: 2...d6 3.Bc4</t>
  </si>
  <si>
    <t>1. Nc3 d6 2. e4 e5</t>
  </si>
  <si>
    <t>1. c4 e6 2. Nf3 f5</t>
  </si>
  <si>
    <t>1. d4 f5 2. Nf3 g6</t>
  </si>
  <si>
    <t>1. e4 c5 2. d3 Nc6</t>
  </si>
  <si>
    <t>1. b4 Nf6 2. Bb2 e6</t>
  </si>
  <si>
    <t>1. c3 c5 2. d4 Nf6</t>
  </si>
  <si>
    <t>1. c4 c5 2. Nc3 g6</t>
  </si>
  <si>
    <t>1. c4 c6 2. e4 d6</t>
  </si>
  <si>
    <t>1. d4 c5 2. d5 e5</t>
  </si>
  <si>
    <t>1. d4 d5 2. c4 dxc4</t>
  </si>
  <si>
    <t>1. d4 d5 2. c4 e6</t>
  </si>
  <si>
    <t>1. d4 d5 2. Nf3 e6</t>
  </si>
  <si>
    <t>1. d4 f5 2. Bg5 h6</t>
  </si>
  <si>
    <t>1. d4 g6 2. c4 Bg7</t>
  </si>
  <si>
    <t>1. d4 Nf6 2. e3 g6</t>
  </si>
  <si>
    <t>1. d4 Nf6 2. g3 c6</t>
  </si>
  <si>
    <t>1. d4 Nf6 2. g3 g6</t>
  </si>
  <si>
    <t>1. e4 c5 2. d3 d5</t>
  </si>
  <si>
    <t>1. e4 c5 2. f4 d6</t>
  </si>
  <si>
    <t>1. e4 c5 2. Nf3 d6</t>
  </si>
  <si>
    <t>1. e4 c5 2. Nf3 Nf6</t>
  </si>
  <si>
    <t>1. e4 c6 2. c4 d5</t>
  </si>
  <si>
    <t>1. e4 c6 2. Nc3 d5</t>
  </si>
  <si>
    <t>1. e4 d5 2. exd5 Nf6</t>
  </si>
  <si>
    <t>1. e4 e5 2. Nc3 Bc5</t>
  </si>
  <si>
    <t>1. e4 e5 2. Nf3 Nc6</t>
  </si>
  <si>
    <t>1. e4 Nf6 2. e5 Nd5</t>
  </si>
  <si>
    <t>1. f4 d5 2. e3 Nf6</t>
  </si>
  <si>
    <t>1. f4 d5 2. Nf3 g6</t>
  </si>
  <si>
    <t>1. Nf3 f5 2. g3 Nf6</t>
  </si>
  <si>
    <t>1. Nf3 Nf6 2. g3 c5</t>
  </si>
  <si>
    <t>1. Nf3 Nf6 2. g3 d6</t>
  </si>
  <si>
    <t>QGD: Ragozin, Vienna, 6.e4 c5 7.Bxc4, 8...Bxc3+</t>
  </si>
  <si>
    <t>E60</t>
  </si>
  <si>
    <t>King's Indian: 3.Nf3 Bg7</t>
  </si>
  <si>
    <t>C00</t>
  </si>
  <si>
    <t>French: Chigorin Variation</t>
  </si>
  <si>
    <t>B28</t>
  </si>
  <si>
    <t>Sicilian: O'Kelly, 3.Nc3</t>
  </si>
  <si>
    <t>Clemenz Opening</t>
  </si>
  <si>
    <t>C30</t>
  </si>
  <si>
    <t>KGD: Classical, 4.c3</t>
  </si>
  <si>
    <t>C54</t>
  </si>
  <si>
    <t>Giuoco Piano: 6.cxd4 Bb4+</t>
  </si>
  <si>
    <t>A20</t>
  </si>
  <si>
    <t>English: King's, 2.g3</t>
  </si>
  <si>
    <t>English: Symmetrical, Four Knights, 4.e3 e5</t>
  </si>
  <si>
    <t>B00</t>
  </si>
  <si>
    <t>Nimzowitsch Defence: 2.d4 e5 3.d5</t>
  </si>
  <si>
    <t>T?</t>
  </si>
  <si>
    <t>d</t>
  </si>
  <si>
    <t>w</t>
  </si>
  <si>
    <t>t</t>
  </si>
  <si>
    <t>conn</t>
  </si>
  <si>
    <t>10.1.13.11</t>
  </si>
  <si>
    <t>120w</t>
  </si>
  <si>
    <t>KRPknpp</t>
  </si>
  <si>
    <t>79b</t>
  </si>
  <si>
    <t>39b</t>
  </si>
  <si>
    <t>8/8/5k2/5pn1/7p/1R5P/8/6K1 b</t>
  </si>
  <si>
    <t>7R/8/8/8/7p/7P/3k1p2/3n1K2 w</t>
  </si>
  <si>
    <t>~5</t>
  </si>
  <si>
    <r>
      <t>Black loses with 115. … Kd2?? (</t>
    </r>
    <r>
      <rPr>
        <i/>
        <sz val="9"/>
        <color theme="1"/>
        <rFont val="Times New Roman"/>
        <family val="1"/>
      </rPr>
      <t xml:space="preserve">dtm </t>
    </r>
    <r>
      <rPr>
        <sz val="9"/>
        <color theme="1"/>
        <rFont val="Times New Roman"/>
        <family val="1"/>
      </rPr>
      <t>= 55p)</t>
    </r>
  </si>
  <si>
    <t>10.1.14.07</t>
  </si>
  <si>
    <t>KPPkpp</t>
  </si>
  <si>
    <t>49b</t>
  </si>
  <si>
    <t>40w</t>
  </si>
  <si>
    <t>KRPPkpp</t>
  </si>
  <si>
    <t>10.1.14.10</t>
  </si>
  <si>
    <t>61b</t>
  </si>
  <si>
    <t>4k3/2R5/r7/6K1/8/2B5/8/8 b</t>
  </si>
  <si>
    <t>10.1.15.09</t>
  </si>
  <si>
    <t>Wrong-colour bishop</t>
  </si>
  <si>
    <t>8/8/3k4/R7/P4p1r/1P3K2/8/8 b</t>
  </si>
  <si>
    <t>8/8/3k4/R7/P7/1r6/3K4/8 w</t>
  </si>
  <si>
    <t>8/8/k7/3rP1p1/n7/4R1K1/8/8 w</t>
  </si>
  <si>
    <t>8/5n2/k7/6K1/3r4/4R3/8/8 w</t>
  </si>
  <si>
    <t>7n/5k1P/2R2b2/8/5PK1/8/8/8 b</t>
  </si>
  <si>
    <t>7R/5k2/5P2/5K2/8/8/8/b7 b</t>
  </si>
  <si>
    <t>8/8/8/4R3/2P1k3/1P3pp1/8/5K2 b</t>
  </si>
  <si>
    <t>8/8/k7/2P5/1P6/5p2/6p1/6K1 b</t>
  </si>
  <si>
    <t>8/8/3p4/3k1p2/2p5/6KP/B7/8 b</t>
  </si>
  <si>
    <t>7k/8/3p4/3B1K2/8/7P/8/8 b</t>
  </si>
  <si>
    <t>5k2/1R2b3/8/3KB3/8/6P1/2r5/8 b</t>
  </si>
  <si>
    <t>B53</t>
  </si>
  <si>
    <t>Sicilian, Chekhover, 4...Nc6</t>
  </si>
  <si>
    <t>B34</t>
  </si>
  <si>
    <t>Sicilian: Accelerated Fianchetto, Modern, 6.Be3 Nf6 7.Nxc6 bxc6 8.e5 Ng8</t>
  </si>
  <si>
    <t>E01</t>
  </si>
  <si>
    <t>Catalan: 4...c5 5.Nf3</t>
  </si>
  <si>
    <t>D79</t>
  </si>
  <si>
    <t>Neo-Grünfeld, 6.O-O c6 7.cxd5 cxd5 8.Nc3 Nc6</t>
  </si>
  <si>
    <t>Sicilian: Closed</t>
  </si>
  <si>
    <t>B24</t>
  </si>
  <si>
    <t>Sicilian: Closed, 3.g3</t>
  </si>
  <si>
    <t>Queen's Pawn: Bogoljubow-Miles, 2.c4</t>
  </si>
  <si>
    <t>Trompowsky: 2...Ne4 3.Bf4 d5 4.e3 c5</t>
  </si>
  <si>
    <t>A06</t>
  </si>
  <si>
    <t>Reti: Nimzowitsch-Larsen, 2...Nf6</t>
  </si>
  <si>
    <t>C24</t>
  </si>
  <si>
    <t>Bishop's Opening: Paulsen, 4.Nf3</t>
  </si>
  <si>
    <t>KGD: Classical, 4.c3 Nf6</t>
  </si>
  <si>
    <t>D06</t>
  </si>
  <si>
    <t>QGD: 2...Bf5 3.Nf3 e6 4.Nc3</t>
  </si>
  <si>
    <t>Sicilian: 2.g3</t>
  </si>
  <si>
    <t>Bird: Lasker Variation</t>
  </si>
  <si>
    <t>Hodgson Attack: 2...c6</t>
  </si>
  <si>
    <t>B27</t>
  </si>
  <si>
    <t>Sicilian: Hungarian, 3.c3 Bg7 4.d4 cxd4 5.cxd4 d5</t>
  </si>
  <si>
    <t>E14</t>
  </si>
  <si>
    <t>Queen's Indian: 4.e3 Bb4+</t>
  </si>
  <si>
    <t>E90</t>
  </si>
  <si>
    <t>King's Indian: 5.Nf3 c5 6.d5 O-O</t>
  </si>
  <si>
    <t>Caro-Kann: Tartakower (Nimzowitsch) Variation</t>
  </si>
  <si>
    <t>A50</t>
  </si>
  <si>
    <t>Indian: Queen's Indian Accelerated</t>
  </si>
  <si>
    <t>Tr. Sp.</t>
  </si>
  <si>
    <t>C43</t>
  </si>
  <si>
    <t>Russian Game: Modern Attack, 3...exd4, Main Line, 7.Nc3</t>
  </si>
  <si>
    <t>Bird: 1...d5 2.Nf3 c5</t>
  </si>
  <si>
    <t>10.1.17.01</t>
  </si>
  <si>
    <t>81b</t>
  </si>
  <si>
    <t>KBknp</t>
  </si>
  <si>
    <t>KRBknpp</t>
  </si>
  <si>
    <t>1/2</t>
  </si>
  <si>
    <t>Nimzowitsch-Larsen: 1...e5 2.Bb2 d6</t>
  </si>
  <si>
    <t>B08</t>
  </si>
  <si>
    <t>Pirc: Classical, 5.Be2 O-O 6.O-O Nc6</t>
  </si>
  <si>
    <t>C18</t>
  </si>
  <si>
    <t>French: Winawer, 6...Qa5</t>
  </si>
  <si>
    <t>D47</t>
  </si>
  <si>
    <t>Semi-Slav: Meran, 8.Bd3 Bd6</t>
  </si>
  <si>
    <t>Old Benoni: Czech, 3.e4 d6 4.Nc3 Nf6</t>
  </si>
  <si>
    <t>D12</t>
  </si>
  <si>
    <t>1. Nf3 c6 2. c4 Nf6</t>
  </si>
  <si>
    <t>Slav: 4.e3 Bf5 5.Nc3 e6 6.Nh4</t>
  </si>
  <si>
    <t>Nimzowitsch Defence: 2.d4 e5 3.dxe5</t>
  </si>
  <si>
    <t>A28</t>
  </si>
  <si>
    <t>English: Four Knights, Marini Variation</t>
  </si>
  <si>
    <t>Pirc: 3.Nc3 Nbd7</t>
  </si>
  <si>
    <t>B07</t>
  </si>
  <si>
    <t>D13</t>
  </si>
  <si>
    <t>Slav: Exchange, 6.Bf4 e6 7.e3 Be7</t>
  </si>
  <si>
    <t>A07</t>
  </si>
  <si>
    <t>B14</t>
  </si>
  <si>
    <t>Caro-Kann: Panov-Botvinnik, 5...g6 6.Nf3</t>
  </si>
  <si>
    <t>B06</t>
  </si>
  <si>
    <t>Modern: 3.Nf3 d6</t>
  </si>
  <si>
    <t>C31</t>
  </si>
  <si>
    <t>KGD: Falkbeer, 3.exd5 exf4</t>
  </si>
  <si>
    <t>B56</t>
  </si>
  <si>
    <t>Sicilian: Venice Attack</t>
  </si>
  <si>
    <t>Trompowsky: Borg Variation</t>
  </si>
  <si>
    <t>C20</t>
  </si>
  <si>
    <t>Open Game</t>
  </si>
  <si>
    <t>10.1.17.04</t>
  </si>
  <si>
    <t>106w</t>
  </si>
  <si>
    <t>86b</t>
  </si>
  <si>
    <t>10.1.17.05</t>
  </si>
  <si>
    <t>Andscacs</t>
  </si>
  <si>
    <t>Ginkgo</t>
  </si>
  <si>
    <t>58w</t>
  </si>
  <si>
    <t>English: King's, 2.g3 c6 3.d4</t>
  </si>
  <si>
    <t>Nimzowitsch-Larsen: 1...d5 2.Bb2</t>
  </si>
  <si>
    <t>A09</t>
  </si>
  <si>
    <t>Reti: Advance, 3.e3 c5</t>
  </si>
  <si>
    <t>A25</t>
  </si>
  <si>
    <t>English: Closed</t>
  </si>
  <si>
    <t>Caro-Kann: Two Knights, 3...dxe4 4.Nxe4 Nf6</t>
  </si>
  <si>
    <t>C58</t>
  </si>
  <si>
    <t>Two Knights: Morphy, Polerio, 6...Bd7</t>
  </si>
  <si>
    <t>A11</t>
  </si>
  <si>
    <t>English: Caro-Kann Defence</t>
  </si>
  <si>
    <t>1. c4 c5 2. g3 Nc6</t>
  </si>
  <si>
    <t>1. d4 Nf6 2. c4 e6</t>
  </si>
  <si>
    <t>1. d4 Nf6 2. Nf3 g6</t>
  </si>
  <si>
    <t>1. e4 e6 2. Qe2 d5</t>
  </si>
  <si>
    <t>1. e4 c5 2. Nc3 a6</t>
  </si>
  <si>
    <t>1. h3 e5 2. c3 d5</t>
  </si>
  <si>
    <t>1. e4 e5 2. f4 Bc5</t>
  </si>
  <si>
    <t>1. g3 e5 2. c4 c5</t>
  </si>
  <si>
    <t>1. Nf3 c5 2. c4 Nc6</t>
  </si>
  <si>
    <t>1. d4 Nc6 2. e4 e5</t>
  </si>
  <si>
    <t>1. e4 c5 2. d3 g6</t>
  </si>
  <si>
    <t>1. e4 c5 2. Nf3 d6</t>
  </si>
  <si>
    <t>1. e4 c5 2. Nc3 g6</t>
  </si>
  <si>
    <t>1. g3 g6 2. Bg2 Bg7</t>
  </si>
  <si>
    <t>1. e4 c5 2. Nc3 d6</t>
  </si>
  <si>
    <t>1. e4 c5 2. g3 Nc6</t>
  </si>
  <si>
    <t>1. d4 Nc6 2. c4 e5</t>
  </si>
  <si>
    <t>1. b3 d5 2. Bb2 Nf6</t>
  </si>
  <si>
    <t>1. e4 e5 2. Bc4 Nf6 </t>
  </si>
  <si>
    <t>1. Nf3 c5 2. g3 Nc6</t>
  </si>
  <si>
    <t>1. d4 d5 2. Nf3 Bf5</t>
  </si>
  <si>
    <t>1. e4 c5 2. g3 g6</t>
  </si>
  <si>
    <t>1. d4 d5 2. Bg5 c6</t>
  </si>
  <si>
    <t>1. e4 c5 2. Nf3 g6</t>
  </si>
  <si>
    <t>1. Nf3 Nf6 2. e3 b6</t>
  </si>
  <si>
    <t>1. d4 Nf6 2. c4 c5</t>
  </si>
  <si>
    <t>1. d4 Nf6 2. c4 b6</t>
  </si>
  <si>
    <t>1. e4 e5 2. Nf3 Nf6 </t>
  </si>
  <si>
    <t>1. f4 d5 2. Nf3 c5</t>
  </si>
  <si>
    <t>1. g3 Nf6 2. Bg2 g6</t>
  </si>
  <si>
    <t>1. b3 e5 2. Bb2 d6</t>
  </si>
  <si>
    <t>1. e4 d6 2. Nc3 g6</t>
  </si>
  <si>
    <t>1. d4 d5 2. Nc3 e6</t>
  </si>
  <si>
    <t>1. c4 c6 2. Nc3 d5</t>
  </si>
  <si>
    <t>1. c4 e5 2. Nc3 Nf6</t>
  </si>
  <si>
    <t>1. e4 d6 2. Nc3 Nf6</t>
  </si>
  <si>
    <t>1. d4 d5 2. c4 c6</t>
  </si>
  <si>
    <t>1. g3 d5 2. Bg2 c6</t>
  </si>
  <si>
    <t>1. Nf3 c5 2. c4 g6</t>
  </si>
  <si>
    <t>1. e4 g6 2. Nf3 Bg7</t>
  </si>
  <si>
    <t>1. Nf3 c5 2. b3 Nc6</t>
  </si>
  <si>
    <t>1. e4 e5 2. f4 d5</t>
  </si>
  <si>
    <t>1. e4 c5 2. Ne2 d6</t>
  </si>
  <si>
    <t>1. Nf3 d5 2. g3 Bg4 </t>
  </si>
  <si>
    <t>1. e4 c5 2. b3 Nc6</t>
  </si>
  <si>
    <t>1. e4 e5 2. h3 Nf6</t>
  </si>
  <si>
    <t>1. c4 e5 2. g3 c6 </t>
  </si>
  <si>
    <t>1. Nf3 d5 2. c4 d4</t>
  </si>
  <si>
    <t>1. c4 e5 2. g3 Nc6</t>
  </si>
  <si>
    <t>1. e4 c6 2. Nf3 d5</t>
  </si>
  <si>
    <t>1. e4 e5 2. Bc4 Nc6</t>
  </si>
  <si>
    <t>1. c4 c6 2. b4 Nf6 </t>
  </si>
  <si>
    <t>QGD: Ragozin, Vienna, 6.e4 c5 7.Bxc4</t>
  </si>
  <si>
    <t>C50</t>
  </si>
  <si>
    <t>Giuoco Pianissimo: Italian Four Knights</t>
  </si>
  <si>
    <t>Dutch: 2.Nc3 Nf6 3.Bg5 d5</t>
  </si>
  <si>
    <t>1. d4 c5 2. c3 g6</t>
  </si>
  <si>
    <t>1. e4 e5 2. Bc4 Nf6</t>
  </si>
  <si>
    <t>1. d4 f5 2. Nc3 d5</t>
  </si>
  <si>
    <t>A95</t>
  </si>
  <si>
    <t>A19</t>
  </si>
  <si>
    <t>English: Mikenas, 6.d4 cxd4 7.Nxd4 Nxe5</t>
  </si>
  <si>
    <t>Dutch: Stonewall, 7.Nc3 c6</t>
  </si>
  <si>
    <t>C55</t>
  </si>
  <si>
    <t>Two Knights: 4.d3 h6</t>
  </si>
  <si>
    <t>D01</t>
  </si>
  <si>
    <t>Richter-Veresov: 3...c5</t>
  </si>
  <si>
    <t>A08</t>
  </si>
  <si>
    <t>Reti: KIA, 2...c5 3.Bg2 Nf6 4.O-O</t>
  </si>
  <si>
    <t>A17</t>
  </si>
  <si>
    <t>English: Anglo-Queen's Indian, Romanishin</t>
  </si>
  <si>
    <t>Caro-Kann: Two Knights Variation</t>
  </si>
  <si>
    <t>Pirc: 3.Bd3 g6</t>
  </si>
  <si>
    <t>D77</t>
  </si>
  <si>
    <t>Neo-Grünfeld, 6.O-O dxc4 7.Na3 Nc6 8.Nxc4</t>
  </si>
  <si>
    <t>D07</t>
  </si>
  <si>
    <t>QGD: Chigorin, 3.Nf3 Bg4 4.cxd5 Bxf3 5.gxf3</t>
  </si>
  <si>
    <t>B31</t>
  </si>
  <si>
    <t>Sicilian: Rossolimo, 3...g6 4.Bxc6</t>
  </si>
  <si>
    <t>A88</t>
  </si>
  <si>
    <t>Dutch: Leningrad, Main Line, 7.Nc3 c6 8.b3 Na6</t>
  </si>
  <si>
    <t>A41</t>
  </si>
  <si>
    <t>Neo-Old Indian: 2.Bg5</t>
  </si>
  <si>
    <t>Giuoco Pianissimo: 5.d3 d6 6.O-O O-O</t>
  </si>
  <si>
    <t>x</t>
  </si>
  <si>
    <t>C21</t>
  </si>
  <si>
    <t>Centre Game: Queenswap line</t>
  </si>
  <si>
    <t>English: King's, 2.g3 Nf6 3.Bg2 Nc6</t>
  </si>
  <si>
    <t>C14</t>
  </si>
  <si>
    <t>1. d4 Nf6 2. Nc3 e6</t>
  </si>
  <si>
    <t>French: Classical, Steinitz, 9.Qd2</t>
  </si>
  <si>
    <t>English: Four Knights, 4.e3 Bb4</t>
  </si>
  <si>
    <t>Sicilian: O'Kelly Variation</t>
  </si>
  <si>
    <t>B02</t>
  </si>
  <si>
    <t>Alekhine: Scandinavian, Exchange, 4.Bc4</t>
  </si>
  <si>
    <t>D97</t>
  </si>
  <si>
    <t>Grünfeld: Russian, Alekhine, 8.e5 b5 9.Qb3 Nfd7</t>
  </si>
  <si>
    <t>1. c4 f5 2. Nc3 Nf6</t>
  </si>
  <si>
    <t>1. d4 Nf6 2. Bg5 d5 </t>
  </si>
  <si>
    <t>1. c4 b6 2. e4 e6</t>
  </si>
  <si>
    <t>1. Nf3 g6 2. e4 d6</t>
  </si>
  <si>
    <t>1. c4 c6 2. g3 d5</t>
  </si>
  <si>
    <t>1. d4 d5 2. Nf3 Nc6</t>
  </si>
  <si>
    <t>1. e4 c5 2. Nf3 Nc6</t>
  </si>
  <si>
    <t>1. d4 d6 2. e4 e5</t>
  </si>
  <si>
    <t>1. b3 d5 2. e3 e5</t>
  </si>
  <si>
    <t>1. e4 c5 2. Nf3 a6 </t>
  </si>
  <si>
    <t>1. e4 Nf6 2. Nc3 d5</t>
  </si>
  <si>
    <t>1. e4 c5 2. g3 d5</t>
  </si>
  <si>
    <t>1. Nf3 Nf6 2. g3 d5</t>
  </si>
  <si>
    <t>1. g3 Nf6 2. Bg2 e5</t>
  </si>
  <si>
    <t>1. c4 Nf6 2. Nc3 e6</t>
  </si>
  <si>
    <t>1. d4 d6 2. Bg5 g6</t>
  </si>
  <si>
    <t>D85</t>
  </si>
  <si>
    <t>D30</t>
  </si>
  <si>
    <t>D02</t>
  </si>
  <si>
    <t>B22</t>
  </si>
  <si>
    <t>C42</t>
  </si>
  <si>
    <t>D37</t>
  </si>
  <si>
    <t>B21</t>
  </si>
  <si>
    <t>QGD: Tarrasch without Nc3: 4.e3 Nf6</t>
  </si>
  <si>
    <t>Queen's Pawn: 3.g3 g6</t>
  </si>
  <si>
    <t>Grünfeld: Modern Exchange, 8.Be3 O-O 9.Rc1 Qa5 10.Qd2</t>
  </si>
  <si>
    <t>Pirc: Classical, 5.h3</t>
  </si>
  <si>
    <t>Sicilian: Alapin, 2...Nf6 3.e5 Nd5</t>
  </si>
  <si>
    <t>Sicilian: Accelerated Fianchetto, Modern, 6.Be3 Nf6</t>
  </si>
  <si>
    <t>Russian Game: Classical, 6.Bd3 Be7</t>
  </si>
  <si>
    <t>QGD: Classical, 5...O-O 6.e3 b6</t>
  </si>
  <si>
    <t>Sicilian: Smith-Morra, Andreaschek Gambit</t>
  </si>
  <si>
    <t>1. e4 e6 2. d3 Nc6</t>
  </si>
  <si>
    <t>French: KIA 2.d3</t>
  </si>
  <si>
    <t>D18</t>
  </si>
  <si>
    <t>Slav: Dutch, 8...O-O 9.Nh4 Nbd7 10.Nxf5 exf5</t>
  </si>
  <si>
    <t>Neo-Old Indian: 2.g3</t>
  </si>
  <si>
    <t>Grünfeld: Modern Exchange, 8.Rb1 O-O 9.Be2 Nc6, Main Line, 12...e6</t>
  </si>
  <si>
    <t>Bird: 1...d5 2.Nf3 g6</t>
  </si>
  <si>
    <t>Trompowsky: 2...Ne4 3.Bf4 d5 4.e3</t>
  </si>
  <si>
    <t>English: 1...g6 2.g3</t>
  </si>
  <si>
    <t>A27</t>
  </si>
  <si>
    <t>English: Three Knights, 3...Bb4</t>
  </si>
  <si>
    <t>English: King's, 2.g3 g6</t>
  </si>
  <si>
    <t>Grünfeld: Exchange, 7.Ba3</t>
  </si>
  <si>
    <t>E15</t>
  </si>
  <si>
    <t>Queen's Indian: Nimzowitsch, 5.b3 Bb4+ 6.Bd2 Be7 7.Bg2 d5</t>
  </si>
  <si>
    <t>Reti: Accepted, Keres Variation</t>
  </si>
  <si>
    <t>QGD: 3.Nf3</t>
  </si>
  <si>
    <t>1. d4 Nf6 2. e3 d5</t>
  </si>
  <si>
    <t>1. e4 d6 2. d4 Nf6</t>
  </si>
  <si>
    <t>1. c4 Nf6 2. Nc3 g6</t>
  </si>
  <si>
    <t>1. e4 d6 2. d4 Nf6 </t>
  </si>
  <si>
    <t>1. e4 c5 2. c3 Nf6</t>
  </si>
  <si>
    <t>1. e4 e5 2. Nf3 Nf6</t>
  </si>
  <si>
    <t>1. d4 d5 2. c4 e6 </t>
  </si>
  <si>
    <t>1. e4 c5 2. d4 cxd4</t>
  </si>
  <si>
    <t>1. Nf3 g6 2. c4 Bg7</t>
  </si>
  <si>
    <t>1. c4 c6 2. Nc3 d5 </t>
  </si>
  <si>
    <t>1. c4 e5 2. g3 d5</t>
  </si>
  <si>
    <t>1. d4 Nc6 2. e4 e5 </t>
  </si>
  <si>
    <t>1. Nf3 Nf6 2. g3 b6 </t>
  </si>
  <si>
    <t>1. d4 d6 2. g3 g6</t>
  </si>
  <si>
    <t>1. d4 Nf6 2. Bg5 Ne4 </t>
  </si>
  <si>
    <t>1. c4 g6 2. g3 Bg7</t>
  </si>
  <si>
    <t>1. c4 e5 2. Nc3 Nc6</t>
  </si>
  <si>
    <t>1. c4 e5 2. g3 g6 </t>
  </si>
  <si>
    <t>1. d4 Nf6 2. c4 g6</t>
  </si>
  <si>
    <t>1. Nf3 d5 2. c4 dxc4</t>
  </si>
  <si>
    <t>A16</t>
  </si>
  <si>
    <t>English: Anglo-Grünfeld, 4.Nf3</t>
  </si>
  <si>
    <t>B04</t>
  </si>
  <si>
    <t>Alekhine: Modern, Fianchetto, 5.Bc4</t>
  </si>
  <si>
    <t>A34</t>
  </si>
  <si>
    <t>English: Symmetrical, 3 Knights, 3...g6</t>
  </si>
  <si>
    <t>A57</t>
  </si>
  <si>
    <t>Benko Gambit: 4.Nf3 Bb7</t>
  </si>
  <si>
    <t>B12</t>
  </si>
  <si>
    <t>Caro-Kann: Advance, 3...c5</t>
  </si>
  <si>
    <t>C11</t>
  </si>
  <si>
    <t>French: Steinitz</t>
  </si>
  <si>
    <t>C36</t>
  </si>
  <si>
    <t>KGA: Scandinavian, Modern Variation</t>
  </si>
  <si>
    <t>Dutch: 2.Nc3 Nf6</t>
  </si>
  <si>
    <t>Benko Opening</t>
  </si>
  <si>
    <t>C01</t>
  </si>
  <si>
    <t>French: Exchange, 4.Nf3 Bd6 5.c4</t>
  </si>
  <si>
    <t>A30</t>
  </si>
  <si>
    <t>English: Symmetrical, 2.g3</t>
  </si>
  <si>
    <t>Owen Defence: 3.Bd3 e6</t>
  </si>
  <si>
    <t>A42</t>
  </si>
  <si>
    <t>Modern: Averbakh, 4...e5 5.d5</t>
  </si>
  <si>
    <t>A46</t>
  </si>
  <si>
    <t>Indian: London, 3...c5 4.c3</t>
  </si>
  <si>
    <t>D44</t>
  </si>
  <si>
    <t>Semi-Slav: Botvinnik, Lilienthal Variation</t>
  </si>
  <si>
    <t>A53</t>
  </si>
  <si>
    <t>Old Indian: Ukranian, 4.e3</t>
  </si>
  <si>
    <t>B88</t>
  </si>
  <si>
    <t>Sicilian: Sozin-Scheveningen, 7.O-O</t>
  </si>
  <si>
    <t>C02</t>
  </si>
  <si>
    <t>French: Advance, Paulsen</t>
  </si>
  <si>
    <t>Modern: Mittenberger Gambit</t>
  </si>
  <si>
    <t>57w</t>
  </si>
  <si>
    <t>KQPPkqb</t>
  </si>
  <si>
    <t>76w</t>
  </si>
  <si>
    <t>83b</t>
  </si>
  <si>
    <t>10.1.17.12</t>
  </si>
  <si>
    <t>10.1.17.10</t>
  </si>
  <si>
    <t>Pirc: Classical, 5.Be2 O-O 6.O-O c6 7.a4</t>
  </si>
  <si>
    <t>D31</t>
  </si>
  <si>
    <t>QGD: 3.Nc3 Nc6</t>
  </si>
  <si>
    <t>Nimzowitsch Defence: 2.Nf3 d6 3.d4 Nf6</t>
  </si>
  <si>
    <t>B32</t>
  </si>
  <si>
    <t>Sicilian: Lowenthal, Kalashnikov, 6.c4</t>
  </si>
  <si>
    <t>Caro-Kann: English, Exchange, 4...Nf6 5.Bb5+</t>
  </si>
  <si>
    <t>Reti: 1...c5, Nimzowitsch-Larsen</t>
  </si>
  <si>
    <t>1. c4 Nf6 2. Nc3 d5</t>
  </si>
  <si>
    <t>1. c4 Nf6 2. Nc3 g6 </t>
  </si>
  <si>
    <t>1. d4 Nf6 2. Nf3 c5</t>
  </si>
  <si>
    <t>1. e4 c6 2. d4 d5</t>
  </si>
  <si>
    <t>1. e4 e6 2. Nc3 d5</t>
  </si>
  <si>
    <t>1. e4 e5 2. f4 d5 </t>
  </si>
  <si>
    <t>1. d4 f5 2. Nc3 Nf6</t>
  </si>
  <si>
    <t>1. g3 e6 2. Bg2 d5</t>
  </si>
  <si>
    <t>1. e4 e5 2. b3 d6</t>
  </si>
  <si>
    <t>1. e4 e6 2. Nf3 d5</t>
  </si>
  <si>
    <t>1. c4 c5 2. g3 Nf6</t>
  </si>
  <si>
    <t>1. e4 e6 2. d4 b6</t>
  </si>
  <si>
    <t>1. c4 g6 2. Nc3 Bg7</t>
  </si>
  <si>
    <t>1. Nf3 c6 2. c4 Nf6</t>
  </si>
  <si>
    <t>1. c4 c5 2. g3 Nf6 </t>
  </si>
  <si>
    <t>1. c4 Nf6 2. Nc3 d6</t>
  </si>
  <si>
    <t>1. e4 Nc6 2. Nf3 d6</t>
  </si>
  <si>
    <t>1. Nf3 c5 2. b3 d6 </t>
  </si>
  <si>
    <t>1. Nf3 c5 2. c4 Nc6 </t>
  </si>
  <si>
    <t>1. e4 g6 2. Nc3 Bg7</t>
  </si>
  <si>
    <t>1. d4 d6 2. e4 g6</t>
  </si>
  <si>
    <t>C39</t>
  </si>
  <si>
    <t>KGA: Kieseritsky, Berlin Defence, 6.Bc4</t>
  </si>
  <si>
    <t>C47</t>
  </si>
  <si>
    <t>Four Knights: Italian Variation</t>
  </si>
  <si>
    <t>B18</t>
  </si>
  <si>
    <t>Caro-Kann: Classical, 6.Nf3</t>
  </si>
  <si>
    <t>Scandinavian: 2...Qxd5 3.Nc3 Qd8</t>
  </si>
  <si>
    <t>C08</t>
  </si>
  <si>
    <t>French: Tarrasch, Open, 4.exd5 exd5 5.Ngf3 Nf6,</t>
  </si>
  <si>
    <t>Modern: 3.Nf3</t>
  </si>
  <si>
    <t>1. e4 e5 2. f4 exf4</t>
  </si>
  <si>
    <t>1. e4 e5 2. Nc3 Nf6</t>
  </si>
  <si>
    <t>1. e4 d5 2. exd5 Qxd5 </t>
  </si>
  <si>
    <t>1. e4 e6 2. d4 d5</t>
  </si>
  <si>
    <t>1. e4 g6 2. d4 Bg7 </t>
  </si>
  <si>
    <t>1. Nf3 c5 2. g3 Nc6</t>
  </si>
  <si>
    <t>10.1.18.09</t>
  </si>
  <si>
    <t>93w</t>
  </si>
  <si>
    <t>97b</t>
  </si>
  <si>
    <t>KNkbppp</t>
  </si>
  <si>
    <t>D35</t>
  </si>
  <si>
    <t>QGD: Exchange, 5.Bg5 Nbd7 6.e3</t>
  </si>
  <si>
    <t>Reti: Advance Variation</t>
  </si>
  <si>
    <t>URL</t>
  </si>
  <si>
    <t>10.1.18.12</t>
  </si>
  <si>
    <t>KQPkq</t>
  </si>
  <si>
    <t>87w</t>
  </si>
  <si>
    <t>KPPPPkp</t>
  </si>
  <si>
    <t>36b</t>
  </si>
  <si>
    <t>Reti: 1...Nf6 2.e3</t>
  </si>
  <si>
    <t>Hodgson Attack (Trompowsky vs. 1...d5)</t>
  </si>
  <si>
    <t>Sicilian: Rossolimo, 3...e6 4.Nc3</t>
  </si>
  <si>
    <t>French: Chigorin, 2...c5</t>
  </si>
  <si>
    <t>Sicilian: 3.Bb5+ Bd7 4.Bxd7+ Nxd7</t>
  </si>
  <si>
    <t>Old Benoni: 2.d5 e6 3.c4</t>
  </si>
  <si>
    <t>TCEC 10: Engines</t>
  </si>
  <si>
    <t>A90</t>
  </si>
  <si>
    <t>Dutch: 2.c4 Nf6 3.g3 e6 4.Nf3 d5</t>
  </si>
  <si>
    <t>A38</t>
  </si>
  <si>
    <t>English: Symmetrical, Main Line, 6.d4</t>
  </si>
  <si>
    <t>Dutch: Leningrad, Main Line, 7.Nc3 c6</t>
  </si>
  <si>
    <t>Reti: KIA, 2...c5 3.Bg2 Nf6</t>
  </si>
  <si>
    <t>D59</t>
  </si>
  <si>
    <t>QGD: Tartakower, 8.cxd5 Nxd5 9.Bxe7 Qxe7 10.Rc1 Bb7 11.Be2</t>
  </si>
  <si>
    <t>Dutch: 2.c4 Nf6 3.g3 e6 5.Nf3 d5 6.O-O Bd6</t>
  </si>
  <si>
    <t>Sicilian: Closed, Grand Prix, 3...d6 4.Nf3 g6</t>
  </si>
  <si>
    <t>QGD: 3.cxd5</t>
  </si>
  <si>
    <t>Queen's Pawn: 3.g3</t>
  </si>
  <si>
    <t>D45</t>
  </si>
  <si>
    <t>Semi-Slav: 6.Qc2 Bd6</t>
  </si>
  <si>
    <t>Owen Defence: 2.d4 Bb7</t>
  </si>
  <si>
    <t>1. e4 e6 2. Qe2 d5 </t>
  </si>
  <si>
    <t>1. Nf3 Nf6 2. e3 d6</t>
  </si>
  <si>
    <t>1. d4 d5 2. Bg5 c5</t>
  </si>
  <si>
    <t>1. e4 c5 2. Nc3 Nc6</t>
  </si>
  <si>
    <t>1. e4 e6 2. Qe2 c5</t>
  </si>
  <si>
    <t>1. d4 e6 2. c4 c5</t>
  </si>
  <si>
    <t>1. d4 e6 2. c4 f5</t>
  </si>
  <si>
    <t>1. d4 f5 2. g3 Nf6</t>
  </si>
  <si>
    <t>1. c4 Nf6 2. Nc3 e6 </t>
  </si>
  <si>
    <t>1. e4 c5 2. f4 d6 </t>
  </si>
  <si>
    <t>1. d4 Nf6 2. g3 d5</t>
  </si>
  <si>
    <t>1. d4 Nf6 2. c4 c6</t>
  </si>
  <si>
    <t>1. d4 b6 2. e4 Bb7</t>
  </si>
  <si>
    <t>Indian: 2.Bf4</t>
  </si>
  <si>
    <t>A55</t>
  </si>
  <si>
    <t>Old Indian: 5.e4</t>
  </si>
  <si>
    <t>C48</t>
  </si>
  <si>
    <t>Four Knights: Spanish Variation</t>
  </si>
  <si>
    <t>Queen's Pawn Game</t>
  </si>
  <si>
    <t>Nimzowitsch-Larsen: English Variation</t>
  </si>
  <si>
    <t>10.1.20.04</t>
  </si>
  <si>
    <t>85w</t>
  </si>
  <si>
    <t>KNPkb</t>
  </si>
  <si>
    <t>10.1.21.02</t>
  </si>
  <si>
    <t>1. d4 Nf6 2. Bf4 g6</t>
  </si>
  <si>
    <t>1. d4 Nf6 2. c4 d6</t>
  </si>
  <si>
    <t>1. e4 e5 2. Nc3 Nc6</t>
  </si>
  <si>
    <t>1. d4 d5 2. h3 Nf6</t>
  </si>
  <si>
    <t>1. b3 c5 2. Bb2 Nc6</t>
  </si>
  <si>
    <t>Caro-Kann: Breyer Variation</t>
  </si>
  <si>
    <t>A29</t>
  </si>
  <si>
    <t>English: Four Knights, Main Line 6.O-O</t>
  </si>
  <si>
    <t>Final Fen</t>
  </si>
  <si>
    <t>E16</t>
  </si>
  <si>
    <t>Queen's Indian: Capablanca, 6...Bxd2+ 7.Qxd2 O-O 8.Nc3</t>
  </si>
  <si>
    <t>D41</t>
  </si>
  <si>
    <t>QGD: Semi-Tarrasch, Keres Counterattack</t>
  </si>
  <si>
    <t>Queen's Pawn: Veresov, 3.Nf3</t>
  </si>
  <si>
    <t>D10</t>
  </si>
  <si>
    <t>Slav: 3.g3</t>
  </si>
  <si>
    <t>Dutch: 2.c4 Nf6</t>
  </si>
  <si>
    <t>Indian: Mexican Defence, 3.Nf3 e6</t>
  </si>
  <si>
    <t>English: Symmetrical, 2.Nf3 Nf6 3.g3</t>
  </si>
  <si>
    <t>English: 1...b6 2.Nc3 Bb7</t>
  </si>
  <si>
    <t>A22</t>
  </si>
  <si>
    <t>English: Bremen, Reverse Dragon, 4.cxd5 Nxd5 5.Bg</t>
  </si>
  <si>
    <t>Pirc: Classical, 5.Be2 O-O 6.O-O</t>
  </si>
  <si>
    <t>1. e4 c6 2. d3 d5 </t>
  </si>
  <si>
    <t>1. d4 f5 2. Nf3 g6</t>
  </si>
  <si>
    <t>1. Nf3 Nf6 2. c4 b6</t>
  </si>
  <si>
    <t>1. c3 c5 2. Nf3 Nf6</t>
  </si>
  <si>
    <t>1. Nf3 Nf6 2. Nc3 d5</t>
  </si>
  <si>
    <t>1. d4 f5 2. c4 Nf6</t>
  </si>
  <si>
    <t>1. d4 Nf6 2. c4 Nc6</t>
  </si>
  <si>
    <t>1. c4 b6 2. Nc3 Bb7</t>
  </si>
  <si>
    <t>1. c4 e5 2. g3 Nf6</t>
  </si>
  <si>
    <t>1. Nf3 g6 2. e4 d6 </t>
  </si>
  <si>
    <t>B35</t>
  </si>
  <si>
    <t>Sicilian: Accelerated Fianchetto, Modern, 7.Bc4 O-O 8.Bb3</t>
  </si>
  <si>
    <t>English: Nimzo-English, 4.Qc2 O-O</t>
  </si>
  <si>
    <t>Sicilian Defence</t>
  </si>
  <si>
    <t>Bird: Lasker, 3...e6</t>
  </si>
  <si>
    <t>Caro-Kann: Exchange, 4.Nf3 Nf6</t>
  </si>
  <si>
    <t>C41</t>
  </si>
  <si>
    <t>Philidor: Improved Hanham 6.O-O</t>
  </si>
  <si>
    <t>Reti: 1...Nf6 2.b3</t>
  </si>
  <si>
    <t>10.1.21.07</t>
  </si>
  <si>
    <t>Jonny</t>
  </si>
  <si>
    <t>10.1.21.09</t>
  </si>
  <si>
    <t>10.1.22.12</t>
  </si>
  <si>
    <t>Sicilian: Taimanov, Four Knights, 6.Be2</t>
  </si>
  <si>
    <t>B45</t>
  </si>
  <si>
    <t>Old Indian: 3.Nf3</t>
  </si>
  <si>
    <t>QGD: 3.Nf3 Nf6 4.e3</t>
  </si>
  <si>
    <t>C07</t>
  </si>
  <si>
    <t>French: Tarrasch, Open, 4.exd5 Qxd5 5.Ngf3 cxd4 6.Bc4</t>
  </si>
  <si>
    <t>Caro-Kann: 2.Ne2</t>
  </si>
  <si>
    <t>1. e4 c5 2. h3 Nc6</t>
  </si>
  <si>
    <t>1. e4 c6 2. Nf3 d5 </t>
  </si>
  <si>
    <t>1. Nf3 d6 2. d4 Nd7</t>
  </si>
  <si>
    <t>1. Nf3 Nf6 2. b3 Nc6</t>
  </si>
  <si>
    <t>1. Nf3 e6 2. d4 c5</t>
  </si>
  <si>
    <t>1. c4 Nf6 2. Nf3 d6</t>
  </si>
  <si>
    <t>1. Nf3 Nf6 2. c4 e6</t>
  </si>
  <si>
    <t>1. e4 c6 2. Ne2 e5</t>
  </si>
  <si>
    <t>10.1.23.03</t>
  </si>
  <si>
    <t>A60</t>
  </si>
  <si>
    <t>Benoni: Snake, 6.e4 O-O 7.Nf3</t>
  </si>
  <si>
    <t>1. d4 Nf6 2. Bf4 g6</t>
  </si>
  <si>
    <t>R1 Games</t>
  </si>
  <si>
    <t>Engines</t>
  </si>
  <si>
    <t>R1 X-table</t>
  </si>
  <si>
    <t>49w</t>
  </si>
  <si>
    <t>82w</t>
  </si>
  <si>
    <t>KNPPkrb</t>
  </si>
  <si>
    <t>82b</t>
  </si>
  <si>
    <t>124w</t>
  </si>
  <si>
    <t>kqkqp</t>
  </si>
  <si>
    <t>8/5qk1/3Q1p2/p7/4K1P1/8/8/8 b</t>
  </si>
  <si>
    <t>63b</t>
  </si>
  <si>
    <t>8/8/8/5R2/2r5/5K2/2k2B2/8 b</t>
  </si>
  <si>
    <t>#1</t>
  </si>
  <si>
    <t>#2</t>
  </si>
  <si>
    <t>107w</t>
  </si>
  <si>
    <t>8/8/2R5/1k1b4/8/4K3/8/3r4 w</t>
  </si>
  <si>
    <t>78b</t>
  </si>
  <si>
    <t>KRPPkrb</t>
  </si>
  <si>
    <t>8/2k3r1/8/3PR3/2P1b2K/8/8/8 b</t>
  </si>
  <si>
    <t>79w</t>
  </si>
  <si>
    <t>4k3/8/7R/4KPp1/5n2/5P2/8/8 w</t>
  </si>
  <si>
    <t>KRPPknp</t>
  </si>
  <si>
    <t>8/3k4/7R/4KPp1/5n2/5P2/8/8 b</t>
  </si>
  <si>
    <t>Checked to 10.1.23 Houdini</t>
  </si>
  <si>
    <t>1. c4 c5 2. g3 Nf6</t>
  </si>
  <si>
    <t>English: Symmetrical, 2...Nf6 3.g3</t>
  </si>
  <si>
    <t>1. h3 e5 2. c3 d5</t>
  </si>
  <si>
    <t>Indian: Mexican Defence, 3.Nf3 d6</t>
  </si>
  <si>
    <t>1. d4 g6 2. g3 Bg7</t>
  </si>
  <si>
    <t>Engine</t>
  </si>
  <si>
    <t>Gm</t>
  </si>
  <si>
    <t>Te</t>
  </si>
  <si>
    <t>Va</t>
  </si>
  <si>
    <t>Wa</t>
  </si>
  <si>
    <t>Ar</t>
  </si>
  <si>
    <t>Ry</t>
  </si>
  <si>
    <t>Ne</t>
  </si>
  <si>
    <t>Fr</t>
  </si>
  <si>
    <t>Ga</t>
  </si>
  <si>
    <t>Hk</t>
  </si>
  <si>
    <t>La</t>
  </si>
  <si>
    <t>=</t>
  </si>
  <si>
    <t>Ko</t>
  </si>
  <si>
    <t>St</t>
  </si>
  <si>
    <t>Ho</t>
  </si>
  <si>
    <t>An</t>
  </si>
  <si>
    <t>Bt</t>
  </si>
  <si>
    <t>Fi</t>
  </si>
  <si>
    <t>Ch</t>
  </si>
  <si>
    <t>Gi</t>
  </si>
  <si>
    <t>Gu</t>
  </si>
  <si>
    <t>Fz</t>
  </si>
  <si>
    <t>Ha</t>
  </si>
  <si>
    <t>Ni</t>
  </si>
  <si>
    <t>Jo</t>
  </si>
  <si>
    <t>Bo</t>
  </si>
  <si>
    <t>±</t>
  </si>
  <si>
    <t>r</t>
  </si>
  <si>
    <t>g</t>
  </si>
  <si>
    <t>Chiron 251017</t>
  </si>
  <si>
    <t>Komodo 1959.00</t>
  </si>
  <si>
    <t>Ginkgo 2.01</t>
  </si>
  <si>
    <t>Stockfish 051117</t>
  </si>
  <si>
    <t>Andscacs 0.921</t>
  </si>
  <si>
    <t>Fire 6.2</t>
  </si>
  <si>
    <t>10.2.</t>
  </si>
  <si>
    <t>Nimzowitsch-Larsen: Dutch Variation</t>
  </si>
  <si>
    <t>B05</t>
  </si>
  <si>
    <t>Alekhine: Modern, 5.Be2 e6</t>
  </si>
  <si>
    <t>1. e4 Nf6 2. e5 Nd5 3. d4 d6 4. Nf3 Bg4 5. Be2 e6 6. c4 Nb6 7. exd6 cxd6 8. O-O Be7</t>
  </si>
  <si>
    <t>stage</t>
  </si>
  <si>
    <t>C05</t>
  </si>
  <si>
    <t>French: Tarrasch, Closed, 7.Ngf3 Be7</t>
  </si>
  <si>
    <t>1. e4 e6 2. d4 d5 3. Nd2 c5 4. Ngf3 Nf6 5. e5 Nfd7 6. c3 Nc6 7. Bd3 Be7 8. O-O O-O 9. Re1</t>
  </si>
  <si>
    <t>D09</t>
  </si>
  <si>
    <t>QGD: Albin, 5.g3 Nge7</t>
  </si>
  <si>
    <t>1. d4 d5 2. c4 e5 3. dxe5 d4 4. Nf3 Nc6 5. g3 Nge7 6. Bg2 Ng6</t>
  </si>
  <si>
    <t>1. d4 Nf6 2. c4 e6 3. g3 d5 4. Bg2 dxc4 5. Qa4+ Qd7 6. Qxc4 Nc6 7. Nf3</t>
  </si>
  <si>
    <t>E02</t>
  </si>
  <si>
    <t>Catalan: Open, 5.Qa4+</t>
  </si>
  <si>
    <t>8/n2k4/R7/8/8/1r6/5K2/8 w - - 0 58</t>
  </si>
  <si>
    <t>10.2.01.02</t>
  </si>
  <si>
    <t>KRBkrnp</t>
  </si>
  <si>
    <t>8/8/6p1/1p3k2/4nR2/3K4/1B6/8 b</t>
  </si>
  <si>
    <t>8/7p/6p1/8/p5KP/8/5k2/2B5 b</t>
  </si>
  <si>
    <t>8/6k1/8/6K1/1P3p2/r6p/8/2R5 w</t>
  </si>
  <si>
    <t>3r4/8/p3R3/2P4p/7k/2K5/8/8 w</t>
  </si>
  <si>
    <t>6q1/1k6/5K2/2Q1PP2/8/1b6/8/8 w</t>
  </si>
  <si>
    <t>3N4/1b6/5p2/8/5p2/5p1k/5K2/8 w</t>
  </si>
  <si>
    <t>8/8/8/8/2PK1k1p/3P1P2/6P1/8 b</t>
  </si>
  <si>
    <t>8/3r3k/6p1/1R4p1/8/7K/5P2/8 w</t>
  </si>
  <si>
    <t>8/5bP1/8/3k1N2/7P/6K1/5r2/8 w</t>
  </si>
  <si>
    <t>8/8/5p2/7R/6rp/5K2/5B2/1k6 b</t>
  </si>
  <si>
    <t>8/p7/3nk3/2R5/5B2/3r4/5K2/8 w</t>
  </si>
  <si>
    <t>5k2/8/4P3/1R6/4K3/b6N/8/2r5 b</t>
  </si>
  <si>
    <t>8/8/8/5k2/1BK2np1/8/8/8 b</t>
  </si>
  <si>
    <t>8/8/6pp/8/4K2P/8/8/k7 w</t>
  </si>
  <si>
    <t>8/2R5/8/1r1k4/8/5pK1/8/8 w</t>
  </si>
  <si>
    <t>2r5/2P5/8/8/1K6/2R5/5k1p/8 w</t>
  </si>
  <si>
    <t>8/8/3QP3/1k3P2/5K2/1bq5/8/8 b</t>
  </si>
  <si>
    <t>8/5k2/5p2/8/3N1p2/5K2/8/8 b</t>
  </si>
  <si>
    <t>2Q5/8/8/3K1P2/8/3q4/6k1/8 w</t>
  </si>
  <si>
    <t>8/6k1/6p1/2R1K3/5P2/8/8/3r4 b</t>
  </si>
  <si>
    <t>6b1/8/5k1N/8/7P/8/5K2/8 w</t>
  </si>
  <si>
    <t>8/6K1/8/8/6q1/7k/p7/Q7 w</t>
  </si>
  <si>
    <t>8/n2k4/R7/8/8/1r6/5K2/8 w</t>
  </si>
  <si>
    <t>8/1R2b3/2K2k2/3r4/8/8/8/8 w</t>
  </si>
  <si>
    <t>10.2.01.04</t>
  </si>
  <si>
    <t>BayesELO</t>
  </si>
  <si>
    <t>Gull, Rybka, Gaviota and Hakkapeliitta had more games credited to them, hence the smaller confidence intervals</t>
  </si>
  <si>
    <t>Rating</t>
  </si>
  <si>
    <t>Points</t>
  </si>
  <si>
    <t>Sonneborn-</t>
  </si>
  <si>
    <t>Berger</t>
  </si>
  <si>
    <t>ELO</t>
  </si>
  <si>
    <t>There are 4 'benchmark engines' whose previous games are taken into the BayesELO calculations</t>
  </si>
  <si>
    <t>Benoni: Classical, 9.O-O a6 10.a4 Bg4 11.Bg5</t>
  </si>
  <si>
    <t>1. e4 c5 2. Nf3 d6 3. d4 cxd4 4. Nxd4 Nf6 5. Nc3 g6 6. f3 Bg7 7. Be3</t>
  </si>
  <si>
    <t>1. e4 e5 2. Nf3 Nc6 3. Bb5 a6 4. Ba4 d6 5. O-O</t>
  </si>
  <si>
    <t>Sicilian: Dragon, Yugoslav, 9.O-O-O d5: 12.Nxd5</t>
  </si>
  <si>
    <t>Spanish: 5.O-O b5 6.Bb3 d6</t>
  </si>
  <si>
    <t>D74</t>
  </si>
  <si>
    <t>1. d4 Nf6 2. c4 g6 3. g3 d5 4. Bg2 Bg7 5. Nf3 O-O 6. O-O Nc6</t>
  </si>
  <si>
    <t>Neo-Grünfeld, 6.cxd5 Nxd5 7.O-O Nc6</t>
  </si>
  <si>
    <t>E78</t>
  </si>
  <si>
    <t>King's Indian: Four Pawns Attack, 7.Nf3</t>
  </si>
  <si>
    <t>1. d4 Nf6 2. c4 g6 3. Nc3 Bg7 4. e4 d6 5. f4 O-O 6. Be2 c5 7. Nf3 a6</t>
  </si>
  <si>
    <t>Dutch: Ilyin-Zhenevsky, 8.Qc2 Qh5</t>
  </si>
  <si>
    <t>A98</t>
  </si>
  <si>
    <t>1. d4 f5 2. c4 Nf6 3. g3 e6 4. Bg2 Be7 5. Nf3 O-O 6. O-O d6 7. Nc3 Qe8</t>
  </si>
  <si>
    <t>1. e4 c5 2. Nf3 d6 3. d4 cxd4 4. Nxd4 Nf6 5. Nc3 a6 6. Qd3</t>
  </si>
  <si>
    <t>8/8/6P1/5k2/4n3/8/7K/5B2 w</t>
  </si>
  <si>
    <t>KBPkn</t>
  </si>
  <si>
    <t>KBPPknp</t>
  </si>
  <si>
    <t>52w</t>
  </si>
  <si>
    <t>39w</t>
  </si>
  <si>
    <t>10.2.03.01</t>
  </si>
  <si>
    <t>8/1p6/2q5/6p1/6P1/4K3/2k5/Q7 w</t>
  </si>
  <si>
    <t>62w</t>
  </si>
  <si>
    <t>8/1p6/2q5/6p1/1Q4P1/4K3/8/2k5 w</t>
  </si>
  <si>
    <t>10.2.03.02</t>
  </si>
  <si>
    <t>169w</t>
  </si>
  <si>
    <t>8/8/8/p1k1K3/Pb6/3R4/2P5/8 w</t>
  </si>
  <si>
    <t>M10</t>
  </si>
  <si>
    <t>KRPPkbp</t>
  </si>
  <si>
    <t>8/8/k4K2/p7/Pb6/3R4/2P5/8 b</t>
  </si>
  <si>
    <t>167b</t>
  </si>
  <si>
    <t>8/5n1B/5k2/2K5/5PPp/8/8/8 w</t>
  </si>
  <si>
    <t>1. b3 f5 2. Nf3 Nf6 3. c4 d6 4. d4 g6</t>
  </si>
  <si>
    <t>040917</t>
  </si>
  <si>
    <t>Komodo</t>
  </si>
  <si>
    <t>1959.00</t>
  </si>
  <si>
    <t>Fire</t>
  </si>
  <si>
    <t>Houdini</t>
  </si>
  <si>
    <t>Stockfish</t>
  </si>
  <si>
    <t>051117</t>
  </si>
  <si>
    <t>Booot</t>
  </si>
  <si>
    <t>1937.00</t>
  </si>
  <si>
    <t>041017</t>
  </si>
  <si>
    <t>2.3.2</t>
  </si>
  <si>
    <t>Nirvana</t>
  </si>
  <si>
    <t>pre-S1</t>
  </si>
  <si>
    <t>Gaviota</t>
  </si>
  <si>
    <t>121017</t>
  </si>
  <si>
    <t>Fruit</t>
  </si>
  <si>
    <t>Hakkapeliitta</t>
  </si>
  <si>
    <t>210416</t>
  </si>
  <si>
    <t>Rybka</t>
  </si>
  <si>
    <t>Laser</t>
  </si>
  <si>
    <t>200917</t>
  </si>
  <si>
    <t>Texel</t>
  </si>
  <si>
    <t>1.07a35</t>
  </si>
  <si>
    <t>Fizbo</t>
  </si>
  <si>
    <t>Wasp</t>
  </si>
  <si>
    <t>Nemorino</t>
  </si>
  <si>
    <t>Gull</t>
  </si>
  <si>
    <t>Arasan</t>
  </si>
  <si>
    <t>Bobcat</t>
  </si>
  <si>
    <t>Authors</t>
  </si>
  <si>
    <t>AD</t>
  </si>
  <si>
    <t>US</t>
  </si>
  <si>
    <t>NL</t>
  </si>
  <si>
    <t>UA</t>
  </si>
  <si>
    <t>IT</t>
  </si>
  <si>
    <t>FR/DE/US</t>
  </si>
  <si>
    <t>AR</t>
  </si>
  <si>
    <t>DE</t>
  </si>
  <si>
    <t>RU</t>
  </si>
  <si>
    <t>FI</t>
  </si>
  <si>
    <t>US/PH</t>
  </si>
  <si>
    <t>BE</t>
  </si>
  <si>
    <t>SE</t>
  </si>
  <si>
    <t>Tord Romstad, Marco Costalba, Joona Kiiski, Gary Linscott</t>
  </si>
  <si>
    <t>Daniel José Queraltó</t>
  </si>
  <si>
    <t>Jon Dart</t>
  </si>
  <si>
    <t>Gunnar Harms</t>
  </si>
  <si>
    <t>https://chessprogramming.wikispaces.com/Gunnar+Harms</t>
  </si>
  <si>
    <t>Alex Morozov</t>
  </si>
  <si>
    <t>https://chessprogramming.wikispaces.com/Alex+Morozov</t>
  </si>
  <si>
    <t>https://chessprogramming.wikispaces.com/Daniel+Jos%C3%A9+Queralt%C3%B3</t>
  </si>
  <si>
    <t>https://chessprogramming.wikispaces.com/Jon+Dart</t>
  </si>
  <si>
    <t>https://chessprogramming.wikispaces.com/Ubaldo+Andrea+Farina</t>
  </si>
  <si>
    <t>Ubaldo Andrea Farina</t>
  </si>
  <si>
    <t>https://chessprogramming.wikispaces.com/Norman+Schmidt</t>
  </si>
  <si>
    <t>Norman Schmidt</t>
  </si>
  <si>
    <t>C96</t>
  </si>
  <si>
    <t>Spanish: Closed, Chigorin, Rossolimo Variation</t>
  </si>
  <si>
    <t>1. e4 e5 2. Nf3 Nc6 3. Bb5 a6 4. Ba4 Nf6 5. O-O Be7 6. Re1 b5 7. Bb3 O-O 8. c3 d6 9. h3 Na5 10. Bc2 c6 11. d4 Qc7</t>
  </si>
  <si>
    <t>1. d4 Nf6 2. c4 g6 3. Nc3 d5 4. Nf3 Bg7</t>
  </si>
  <si>
    <t>Grünfeld: Russian, Alekhine, 8.Be2 b5 9.Qb3</t>
  </si>
  <si>
    <t>https://chessprogramming.wikispaces.com/Youri+Matiounine</t>
  </si>
  <si>
    <t>Youri Matiounine</t>
  </si>
  <si>
    <t>Fabien Letouzey, Daniel Mehrmann, Ryan Benitez</t>
  </si>
  <si>
    <t>https://chessprogramming.wikispaces.com/Miguel+A.+Ballicora</t>
  </si>
  <si>
    <t>Miguel A. Ballicora</t>
  </si>
  <si>
    <t>Frank Schneider</t>
  </si>
  <si>
    <t>https://chessprogramming.wikispaces.com/Frank+Schneider</t>
  </si>
  <si>
    <t>Vadim Demichev</t>
  </si>
  <si>
    <t>https://chessprogramming.wikispaces.com/Vadim+Demichev</t>
  </si>
  <si>
    <t>Mikko Aarnos</t>
  </si>
  <si>
    <t>https://chessprogramming.wikispaces.com/Mikko+Aarnos</t>
  </si>
  <si>
    <t>pre-S2</t>
  </si>
  <si>
    <t>Sam Hamilton, Edsel Apostol</t>
  </si>
  <si>
    <t>https://chessprogramming.wikispaces.com/Robert+Houdart</t>
  </si>
  <si>
    <t>Robert Houdart</t>
  </si>
  <si>
    <t>Johannes Zwanzger</t>
  </si>
  <si>
    <t>https://chessprogramming.wikispaces.com/Johannes+Zwanzger</t>
  </si>
  <si>
    <t>Don Dailey, Larry Kaufman, Mark Lefler</t>
  </si>
  <si>
    <t>https://chessprogramming.wikispaces.com/Komodo</t>
  </si>
  <si>
    <t>https://chessprogramming.wikispaces.com/Andscacs</t>
  </si>
  <si>
    <t>https://chessprogramming.wikispaces.com/Arasan</t>
  </si>
  <si>
    <t>https://chessprogramming.wikispaces.com/Bobcat</t>
  </si>
  <si>
    <t>https://chessprogramming.wikispaces.com/Booot</t>
  </si>
  <si>
    <t>https://chessprogramming.wikispaces.com/Chiron</t>
  </si>
  <si>
    <t>https://chessprogramming.wikispaces.com/Fire</t>
  </si>
  <si>
    <t>https://chessprogramming.wikispaces.com/Fizbo</t>
  </si>
  <si>
    <t>https://chessprogramming.wikispaces.com/Fruit+Reloaded</t>
  </si>
  <si>
    <t>https://chessprogramming.wikispaces.com/Gaviota</t>
  </si>
  <si>
    <t>https://chessprogramming.wikispaces.com/Ginkgo</t>
  </si>
  <si>
    <t>https://chessprogramming.wikispaces.com/GullChess</t>
  </si>
  <si>
    <t>https://chessprogramming.wikispaces.com/Hakkapeliitta</t>
  </si>
  <si>
    <t>https://chessprogramming.wikispaces.com/Hannibal</t>
  </si>
  <si>
    <t>https://chessprogramming.wikispaces.com/Houdini</t>
  </si>
  <si>
    <t>https://chessprogramming.wikispaces.com/Jonny</t>
  </si>
  <si>
    <t>https://chessprogramming.wikispaces.com/Laser</t>
  </si>
  <si>
    <t>https://chessprogramming.wikispaces.com/Nemorino</t>
  </si>
  <si>
    <t>https://chessprogramming.wikispaces.com/Nirvanachess</t>
  </si>
  <si>
    <t>https://chessprogramming.wikispaces.com/Rybka</t>
  </si>
  <si>
    <t>https://chessprogramming.wikispaces.com/Stockfish</t>
  </si>
  <si>
    <t>https://chessprogramming.wikispaces.com/Texel</t>
  </si>
  <si>
    <t>https://chessprogramming.wikispaces.com/Vajolet#2</t>
  </si>
  <si>
    <t>https://chessprogramming.wikispaces.com/Wasp</t>
  </si>
  <si>
    <t>Vajolet2</t>
  </si>
  <si>
    <t>E99</t>
  </si>
  <si>
    <t>King's Indian: Mar del Plata, 10.f3 f5 11.Be3</t>
  </si>
  <si>
    <t>1. d4 Nf6 2. c4 g6 3. Nc3 Bg7 4. e4 d6 5. Nf3 O-O 6. Be2 e5 7. O-O Nc6 8. d5 Ne7 9. Ne1 Nd7 10. f3 f5</t>
  </si>
  <si>
    <t>EGTs</t>
  </si>
  <si>
    <t>S1 version</t>
  </si>
  <si>
    <t>S2 version</t>
  </si>
  <si>
    <t>Syzygy</t>
  </si>
  <si>
    <t>?</t>
  </si>
  <si>
    <t>Jeffrey An, Michael An</t>
  </si>
  <si>
    <t>Christian Günther</t>
  </si>
  <si>
    <t>Thomas Kolarik</t>
  </si>
  <si>
    <t>Vasik Rajlich</t>
  </si>
  <si>
    <t>Peter Österlund</t>
  </si>
  <si>
    <t>Marco Belli</t>
  </si>
  <si>
    <t>John Stanback</t>
  </si>
  <si>
    <t>Houdini announces 'mate on m53'</t>
  </si>
  <si>
    <t>1. d4 c5 2. d5 e5 3. e4 d6</t>
  </si>
  <si>
    <t>https://chessprogramming.wikispaces.com/John+Stanback</t>
  </si>
  <si>
    <t>Old Benoni: Czech, 3.e4 d6 4.Nc3 Be7 5.Bb5+</t>
  </si>
  <si>
    <t>B44</t>
  </si>
  <si>
    <t>1. e4 c5 2. Nf3 e6 3. d4 cxd4 4. Nxd4 Nc6 5. Nb5 Nf6</t>
  </si>
  <si>
    <t>Sicilian, Taimanov, Szen Variation</t>
  </si>
  <si>
    <t>https://chessprogramming.wikispaces.com/Christian+G%C3%BCnther</t>
  </si>
  <si>
    <t>https://chessprogramming.wikispaces.com/Thomas+Kolarik</t>
  </si>
  <si>
    <t>https://chessprogramming.wikispaces.com/Vasik+Rajlich</t>
  </si>
  <si>
    <t>https://chessprogramming.wikispaces.com/Peter+%C3%96sterlund</t>
  </si>
  <si>
    <t>https://chessprogramming.wikispaces.com/Marco+Belli</t>
  </si>
  <si>
    <t>Philidor: Morphy, 4...Nf6 5.Nc3</t>
  </si>
  <si>
    <t>At 55b, Komodo checks 539,208,599 positions</t>
  </si>
  <si>
    <t>D46</t>
  </si>
  <si>
    <t>Semi-Slav: Romih Variation</t>
  </si>
  <si>
    <t>Ouch - illegal move by Andscacs when clearly winning</t>
  </si>
  <si>
    <t>E45</t>
  </si>
  <si>
    <t>Nimzo-Indian: Nimzowitsch, 5.Ne2 Ba6 6.a3 Bxc3+</t>
  </si>
  <si>
    <t>Reti: Nimzowitsch-Larsen</t>
  </si>
  <si>
    <t>ill. mv</t>
  </si>
  <si>
    <t>1. e4 c6 2. Nf3 d5 3. Nc3 dxe4 4. Nxe4 Nf6 5. Qe2</t>
  </si>
  <si>
    <t>3x</t>
  </si>
  <si>
    <t>1. e4 e6 2. d4 d5 3. Nc3 Nf6 4. e5 Nfd7 5. Nce2 c5 6. c3 Nc6</t>
  </si>
  <si>
    <t>1. Nf3 d5 2. e3 Nf6 3. c4 c6 4. d4 a6 5. Bd3 Bg4</t>
  </si>
  <si>
    <t>Slav: 4.e3 a6</t>
  </si>
  <si>
    <t>E12</t>
  </si>
  <si>
    <t>Queen's Indian: Petrosian, 6.cxd5 Nxd5 7.e3 g6</t>
  </si>
  <si>
    <t>1. Nf3 b6 2. c4 Bb7 3. Nc3 Nf6 4. d4 e6 5. a3 d5 6. cxd5 Nxd5 7. e3 g6</t>
  </si>
  <si>
    <t>8/4k3/6p1/6P1/8/3r2K1/8/R7 w</t>
  </si>
  <si>
    <t>55w</t>
  </si>
  <si>
    <t>8/4k3/6p1/r3P1P1/2R5/5K2/8/8 b</t>
  </si>
  <si>
    <t>10.2.06.04</t>
  </si>
  <si>
    <t>1. d4 Nf6 2. c4 c5 3. d5 e6 4. Nc3 exd5 5. cxd5 d6 6. e4 g6</t>
  </si>
  <si>
    <t>8/8/4k3/7P/5pn1/3K4/8/8 w</t>
  </si>
  <si>
    <t>50w</t>
  </si>
  <si>
    <t>KPknp</t>
  </si>
  <si>
    <t>KBPknpp</t>
  </si>
  <si>
    <t>8/8/4k3/4p2P/5pn1/3K4/3B4/8 w</t>
  </si>
  <si>
    <t>48w</t>
  </si>
  <si>
    <t>10.2.07.02</t>
  </si>
  <si>
    <t>A70</t>
  </si>
  <si>
    <t>Benoni: Classical, 8.Bd3</t>
  </si>
  <si>
    <t>B66</t>
  </si>
  <si>
    <t>Sicilian: Richter-Rauzer, 7...a6 8.O-O-O h6 9.Be3</t>
  </si>
  <si>
    <t>R7/P2r4/3k4/8/5K2/8/8/8 b</t>
  </si>
  <si>
    <t>Spanish: Bird's, 5.O-O Bc5</t>
  </si>
  <si>
    <t>66b</t>
  </si>
  <si>
    <t>C61</t>
  </si>
  <si>
    <t>1. e4 e5 2. Nf3 Nc6 3. Bb5 Nd4 4. Nxd4</t>
  </si>
  <si>
    <t>8/5p2/6k1/8/R7/P2PK3/6r1/8 w</t>
  </si>
  <si>
    <t>42w</t>
  </si>
  <si>
    <t>10.2.07.04</t>
  </si>
  <si>
    <t>Start of 'reverse games', c.f. game 1 re game 29 etc</t>
  </si>
  <si>
    <t>A75</t>
  </si>
  <si>
    <t>B76</t>
  </si>
  <si>
    <t>C78</t>
  </si>
  <si>
    <t>1. b3 f5 2. Nf3 Nf6 3. c4 d6 4. d4 g6</t>
  </si>
  <si>
    <t>1. d4 Nf6 2. c4 c5 3. d5 e6 4. Nc3 exd5 5. cxd5 d6 6. e4 g6 7. Nf3 Bg7 8. Be2 O-O 9. O-O a6 10. a4</t>
  </si>
  <si>
    <t>1. Nf3 d5 2. b3 Bf5 3. Bb2 e6 4. d3 h6</t>
  </si>
  <si>
    <t>1. e4 c5 2. Nf3 d6 3. d4 cxd4 4. Nxd4 Nf6 5. Nc3 Nc6 6. Bg5 e6 7. Qd2 a6 8. O-O-O h6</t>
  </si>
  <si>
    <t>A77</t>
  </si>
  <si>
    <t>10.2.09.01</t>
  </si>
  <si>
    <t>8/8/7p/4k3/5n2/1K6/3B4/8 w</t>
  </si>
  <si>
    <t>45b</t>
  </si>
  <si>
    <t>8/8/4n2p/4Pk2/5P2/1KB5/8/8 b</t>
  </si>
  <si>
    <t>36w</t>
  </si>
  <si>
    <t>Benoni: Classical, Main Line, 10.Nd2 Nbd7 11.a4 a6 12.h3</t>
  </si>
  <si>
    <t>Sicilian: Dragon, Yugoslav, 9.g4 Nxd4</t>
  </si>
  <si>
    <t>7r/2R4P/8/8/1p2K3/8/2Pk4/8 w</t>
  </si>
  <si>
    <t>54b</t>
  </si>
  <si>
    <t>7r/2R4P/8/3K4/1p6/8/2Pk4/8 b</t>
  </si>
  <si>
    <t>3?</t>
  </si>
  <si>
    <t>6?</t>
  </si>
  <si>
    <t>8?</t>
  </si>
  <si>
    <t>5?</t>
  </si>
  <si>
    <t>10.2.09.03</t>
  </si>
  <si>
    <t>C87</t>
  </si>
  <si>
    <t>Spanish: Closed, Averbakh, 7.c3 O-O 8.d4</t>
  </si>
  <si>
    <t>Pre-defined moves</t>
  </si>
  <si>
    <t>3k4/4R3/8/2rN2K1/8/8/1n6/8 w</t>
  </si>
  <si>
    <t>KRNkrn</t>
  </si>
  <si>
    <t>46b</t>
  </si>
  <si>
    <t>KRNPkrn</t>
  </si>
  <si>
    <t>8/8/4k1n1/7K/8/1rN5/1P3R2/8 b</t>
  </si>
  <si>
    <t>10.2.10.02</t>
  </si>
  <si>
    <t>Dutch: Ilyin-Zhenevsky, Winter, 8...Ne4</t>
  </si>
  <si>
    <t>A97</t>
  </si>
  <si>
    <t>8/6k1/1R6/8/7r/5K2/4P3/8 w</t>
  </si>
  <si>
    <t>52b</t>
  </si>
  <si>
    <t>8/8/8/5k1p/r7/5KP1/1R2P3/8 b</t>
  </si>
  <si>
    <t>10.2.10.03</t>
  </si>
  <si>
    <t>Spanish: Closed, Chigorin, 11.d4 Qc7 12.Nbd2</t>
  </si>
  <si>
    <t>C97</t>
  </si>
  <si>
    <t>disc.</t>
  </si>
  <si>
    <t>Old Benoni: Czech, 3.e4 d6</t>
  </si>
  <si>
    <t>1. e4 e5 2. Nf3 d6 3. d4 exd4 4. Qxd4</t>
  </si>
  <si>
    <t>Semi-Slav: Romih, 7.O-O O-O</t>
  </si>
  <si>
    <t>1. d4 d5 2. c4 e6 3. Nc3 Nf6 4. Nf3 c6 5. e3 Nbd7 6. Bd3 Bb4</t>
  </si>
  <si>
    <t>Notable games:</t>
  </si>
  <si>
    <t>Game 17 of the Season 9 superfinal … re 50mr</t>
  </si>
  <si>
    <t>https://github.com/Aloril/cutechess-nTCEC</t>
  </si>
  <si>
    <t>Two Komodo wins in Stage 1 that looked like draws</t>
  </si>
  <si>
    <t>Komodo Q-sac for three minor pieces … Ginkgo-Komodo</t>
  </si>
  <si>
    <t>http://wismuth.com/chess/longest-game.html</t>
  </si>
  <si>
    <t>https://www.chess.com/blog/kurtgodden/the-longest-possible-chess-game</t>
  </si>
  <si>
    <t>E44</t>
  </si>
  <si>
    <t>Nimzo-Indian: Nimzowitsch, 5.Ne2 Ne4</t>
  </si>
  <si>
    <t>1. d4 Nf6 2. c4 e6 3. Nc3 Bb4 4. e3 b6 5. Ne2</t>
  </si>
  <si>
    <t>Longest game to date, and a win</t>
  </si>
  <si>
    <t>Longest Stage 2 drawn game so far</t>
  </si>
  <si>
    <t>8/8/5N1K/4k3/5rP1/8/8/8 w</t>
  </si>
  <si>
    <t>KNPkr</t>
  </si>
  <si>
    <t>KNPPPkr</t>
  </si>
  <si>
    <t>8/8/4kNK1/4P3/5PP1/8/8/5r2 b</t>
  </si>
  <si>
    <t>10.2.13.04</t>
  </si>
  <si>
    <t>10.2.11.02</t>
  </si>
  <si>
    <t>10.2.13.01</t>
  </si>
  <si>
    <t>8/8/8/3p4/2pk4/6b1/2N1K3/8 b</t>
  </si>
  <si>
    <t>KNkbpp</t>
  </si>
  <si>
    <t>96b</t>
  </si>
  <si>
    <t>8/3k4/8/3p4/2pP4/5Nb1/4K3/8 b</t>
  </si>
  <si>
    <t>KNPkbpp</t>
  </si>
  <si>
    <t>92b</t>
  </si>
  <si>
    <t>8/4b3/8/8/4Kpk1/8/1B6/8 b</t>
  </si>
  <si>
    <t>99b</t>
  </si>
  <si>
    <t>8/8/1R3p2/4k1b1/8/7r/4KB2/8 w</t>
  </si>
  <si>
    <t>https://go.twitch.tv/videos/200738091?t=08h32m00s</t>
  </si>
  <si>
    <t>Komodo-Houdini 1-0</t>
  </si>
  <si>
    <t>A65</t>
  </si>
  <si>
    <t>Benoni: 6.e4 g6</t>
  </si>
  <si>
    <t>Sicilian: Richter-Rauzer, 7...a6 8.O-O-O h6 9.Be3 Bd7 10.f3</t>
  </si>
  <si>
    <t>Spanish: Bird's, 5.O-O Bc5 6.d3 c6</t>
  </si>
  <si>
    <t>1. e4 e5 2. Nf3 Nc6 3. Bb5 Nd4</t>
  </si>
  <si>
    <t>8/3r4/8/8/2P2k2/8/2K3R1/8 b</t>
  </si>
  <si>
    <t>8/3r4/5k2/3P2p1/2P1R3/8/8/1K6 b</t>
  </si>
  <si>
    <t>10.2.14.03</t>
  </si>
  <si>
    <t>1. d4 d5 2. c4 e6 3. Nc3 Nf6 4. Bg5 Be7 5. e3 O-O 6. Nf3 Nbd7 7. Rc1 b6 8. cxd5 exd5</t>
  </si>
  <si>
    <t>D63</t>
  </si>
  <si>
    <t>QGD: Orthodox, 7.Rc1 b6, Duras Variation</t>
  </si>
  <si>
    <t>8/8/4N2n/3K3k/8/4P3/8/8 b</t>
  </si>
  <si>
    <t>8/4n3/4N3/3p1p1k/8/4PK2/8/8 w</t>
  </si>
  <si>
    <t>59w</t>
  </si>
  <si>
    <t>KNPknpp</t>
  </si>
  <si>
    <t>51b</t>
  </si>
  <si>
    <t>10.2.15.01</t>
  </si>
  <si>
    <t>E63</t>
  </si>
  <si>
    <t>King's Indian: Fianchetto, Panno, 8.e4</t>
  </si>
  <si>
    <t>1. d4 Nf6 2. c4 g6 3. Nc3 Bg7 4. Nf3 d6 5. g3</t>
  </si>
  <si>
    <t>115w</t>
  </si>
  <si>
    <t>8/7p/4Q3/2q4k/8/3K1P2/2p5/8 w</t>
  </si>
  <si>
    <t>93b</t>
  </si>
  <si>
    <t>8/5k1p/Q7/2p5/8/5P2/2q5/4K3 b</t>
  </si>
  <si>
    <t>10.2.15.02</t>
  </si>
  <si>
    <t>1. Nf3 Nf6 2. c4 e6 3. Nc3 c5 4. g3 b6 5. Bg2 Bb7 6. O-O Be7 7. Re1 O-O 8. e4 d6 9. d4 cxd4 10. Nxd</t>
  </si>
  <si>
    <t>English: Symmetrical, Hedgehog, 7.Re1</t>
  </si>
  <si>
    <t>8/6b1/8/8/4B3/p7/Pk6/4K3 w</t>
  </si>
  <si>
    <t>175w</t>
  </si>
  <si>
    <t>KBPkbp</t>
  </si>
  <si>
    <t>83w</t>
  </si>
  <si>
    <t>8/b7/6k1/3B2P1/6K1/p7/P7/8 w</t>
  </si>
  <si>
    <t>10.2.15.03</t>
  </si>
  <si>
    <t xml:space="preserve">Opposite colour bishops </t>
  </si>
  <si>
    <t>http://www.chessdom.com/tcec-season-11-press-release/</t>
  </si>
  <si>
    <t>Press release</t>
  </si>
  <si>
    <t>1. e4 d6 2. d4 Nf6 3. Nc3 g6 4. Nf3 Bg7 5. Be2 O-O 6. O-O c6 7. a4 a5 8. h3 Nbd7</t>
  </si>
  <si>
    <t>French: Winawer, 6...Ne7 7.Nf3 Bd7 8.a4</t>
  </si>
  <si>
    <t>C19</t>
  </si>
  <si>
    <t>1. e4 e6 2. d4 d5 3. Nc3 Bb4 4. e5 c5 5. a3 Bxc3+ 6. bxc3 Ne7 7. Nf3 Bd7 8. a4 O-O</t>
  </si>
  <si>
    <t>8/r2K2k1/3BP1p1/3p2Pb/3P3R/8/8/8 w - - 1 135</t>
  </si>
  <si>
    <t>D27</t>
  </si>
  <si>
    <t>1. d4 d5 2. c4 dxc4 3. Nf3 Nf6</t>
  </si>
  <si>
    <t>QGA: Classical, Spassky, 7...Qxd1</t>
  </si>
  <si>
    <t>Nimzo-Indian: Spielmann, 4...c5 5.Nf3</t>
  </si>
  <si>
    <t>E22</t>
  </si>
  <si>
    <t>1. d4 Nf6 2. c4 e6 3. Nc3 Bb4 4. Qb3</t>
  </si>
  <si>
    <t>8/3b4/p2B4/1p6/5Kp1/Pk6/8/8 b - - 1 64</t>
  </si>
  <si>
    <t>https://go.twitch.tv/videos/200971986?t=09h50m30s</t>
  </si>
  <si>
    <t>end of the Komodo-Fire game on Nov. 13th (10.2(2)…)</t>
  </si>
  <si>
    <t>1. d4 f5 2. g3 Nf6 3. Bg2</t>
  </si>
  <si>
    <t>7k/6pP/p5P1/Pp3p2/1P3p1p/4pPpP/4P1P1/5BK1 w - - 0 1</t>
  </si>
  <si>
    <t>A position to test max-depth of search</t>
  </si>
  <si>
    <t>Sicilian: Scheveningen, Classical, Main Line, 9...Nc6 10.Qe1 Qc7</t>
  </si>
  <si>
    <t>1. e4 c5 2. Nf3 d6 3. d4 cxd4 4. Nxd4 Nf6 5. Nc3 e6 6. Be2 a6 7. O-O Qc7 8. f4 Nc6 9. Be3 Be7 10. Qe1 O-O 11. Rd1</t>
  </si>
  <si>
    <t>B85</t>
  </si>
  <si>
    <t>Only 25 ply actually played</t>
  </si>
  <si>
    <t>C86</t>
  </si>
  <si>
    <t>Spanish: Worrall Attack, 7...O-O 8.a4</t>
  </si>
  <si>
    <t>1. e4 e5 2. Nf3 Nc6 3. Bb5 a6 4. Ba4 Nf6 5. O-O Be7 6. Qe2 b5 7. Bb3</t>
  </si>
  <si>
    <t>D93</t>
  </si>
  <si>
    <t>Grünfeld: 5.Bf4 O-O 6.e3 c6 7.Rc1</t>
  </si>
  <si>
    <t>1. d4 Nf6 2. c4 g6 3. Nc3 Bg7 4. e4 d6 5. f3 O-O 6. Be3</t>
  </si>
  <si>
    <t>E81</t>
  </si>
  <si>
    <t>King's Indian: Sämisch, 5...O-O 6.Be3 c5 7.Nge2</t>
  </si>
  <si>
    <t>A54</t>
  </si>
  <si>
    <t>Old Indian: 4.Nf3 exd4</t>
  </si>
  <si>
    <t>1. d4 Nf6 2. c4 d6 3. Nc3 e5</t>
  </si>
  <si>
    <t>B51</t>
  </si>
  <si>
    <t>Sicilian: 3.Bb5+ Nc6 4.O-O Bd7 5.Re1 Nf6 6.c3 a6 7.Ba4</t>
  </si>
  <si>
    <t>1. e4 c5 2. Nf3 d6 3. Bb5+ Nc6 4. O-O Bd7 5. c3</t>
  </si>
  <si>
    <t>Giuoco Pianissimo: 4.d3 Nf6 5.O-O d6</t>
  </si>
  <si>
    <t>1. e4 e5 2. Nf3 Nc6 3. Bc4 Bc5</t>
  </si>
  <si>
    <t>St hits d=127 on move 50 - again</t>
  </si>
  <si>
    <t>D20</t>
  </si>
  <si>
    <t>1. d4 d5 2. c4 dxc4 3. e3 Nf6 4. Bxc4 Bf5</t>
  </si>
  <si>
    <t>QGA: 3.e3 Nf6</t>
  </si>
  <si>
    <t>KBBPkbn</t>
  </si>
  <si>
    <t>8/3k4/3n4/3B4/1B1P2b1/8/5K2/8 b</t>
  </si>
  <si>
    <t>409m EGT references by Stockfish against Booot</t>
  </si>
  <si>
    <t>10.2.18 move 92</t>
  </si>
  <si>
    <t>8/2K2n2/3P4/8/6k1/8/8/4B3 w</t>
  </si>
  <si>
    <t>116w</t>
  </si>
  <si>
    <t>10.2.18.04</t>
  </si>
  <si>
    <t>1. Nf3 e6 2. c4 Nf6 3. g3 b6 4. Bg2 d5</t>
  </si>
  <si>
    <t>E18</t>
  </si>
  <si>
    <t>Queen's Indian: 7.Nc3 d5 8.cxd5 exd5</t>
  </si>
  <si>
    <t>First Ko loss:  amazing game</t>
  </si>
  <si>
    <t>8/8/8/2Nk4/PP1b4/6r1/K1R5/8 w - - 1 105</t>
  </si>
  <si>
    <t>Old Benoni: Czech, 3.e4 d6 4.Nc3 Be7 5.Nf3</t>
  </si>
  <si>
    <t>1. d4 c5 2. d5 e5 3. e4 d6 4. Nc3</t>
  </si>
  <si>
    <t>8/6k1/3p4/2pPp1q1/2P3B1/1P2p1P1/4Q1K1/8 w</t>
  </si>
  <si>
    <t>1. e4 c6 2. Nf3 d5 3. Nc3 dxe4 4. Nxe4 Bf5 5. Ng3 Bg4</t>
  </si>
  <si>
    <t>4B1k1/7p/1p2prp1/3p4/p2Pn2R/P5P1/1P3PK1/R7 w - - 2 48</t>
  </si>
  <si>
    <t>8/4b3/4N3/K1p2k2/P1P2Pnp/1P5B/8/8 w</t>
  </si>
  <si>
    <t>8/8/8/p1k1K3/Pb6/3R4/2P5/8 w - - 3 169</t>
  </si>
  <si>
    <t>8/3n2k1/6pp/2n5/B7/3R1P2/6P1/6K1 w - - 0 75</t>
  </si>
  <si>
    <t>5r1k/1p2b2r/P2pP3/2p1p2q/1pP1Pp1n/5PpN/1P2B3/R2QR1K1 b - - 3 40</t>
  </si>
  <si>
    <t>4r1k1/6p1/2Q3P1/1p1p3P/8/qP6/2P5/1K6 w - - 0 91</t>
  </si>
  <si>
    <t>6k1/R4Rp1/p2P3p/6nP/p5P1/6BK/4r3/8 w - - 1 69</t>
  </si>
  <si>
    <t>8/8/4k1p1/1p5p/2pKPP1P/1b6/8/R7 w - - 4 70</t>
  </si>
  <si>
    <t>2b5/1N2k2p/2P3p1/pK6/P2bP1P1/7P/4B3/8 w - - 5 47</t>
  </si>
  <si>
    <t>5r2/5p2/2Rp4/p4PkN/2p3P1/6KP/R7/3r4 w - - 10 50</t>
  </si>
  <si>
    <t>7r/2R4P/8/8/1p2K3/8/2Pk4/8 w - - 3 56</t>
  </si>
  <si>
    <t>2r5/5k1p/P1Pb2p1/1B4P1/5P1P/8/4R1K1/8 w - - 1 55</t>
  </si>
  <si>
    <t>q7/5k2/1p1p1b1Q/3PpN2/1P4P1/8/6K1/8 w - - 6 63</t>
  </si>
  <si>
    <t>Booot disconnected before its first move</t>
  </si>
  <si>
    <t>8/8/8/3p4/2pk4/6b1/2N1K3/8 b - - 1 96</t>
  </si>
  <si>
    <t>7k/4N3/4K2n/2p1P2p/P6P/2PR4/8/5r2 w - - 3 66</t>
  </si>
  <si>
    <t>2Q5/p2P3k/1p3q1p/8/7p/8/6P1/5K2 w - - 5 64</t>
  </si>
  <si>
    <t>6k1/1p6/p2p4/P1pP1PP1/3q4/6R1/5RK1/8 w - - 2 54</t>
  </si>
  <si>
    <t>5qr1/2R2p1k/1p1npPrp/p2pP1PQ/3P1N1P/8/1PR4K/8 w - - 11 43</t>
  </si>
  <si>
    <t>4rb1k/8/3Pp2p/1RN1Pp2/2P2P2/3Q2PK/8/6q1 w - - 3 60</t>
  </si>
  <si>
    <t>8/4k3/3p4/2p2K1p/2P5/6P1/7P/8 w - - 0 43</t>
  </si>
  <si>
    <t>8/6k1/2R4p/p3Pp2/1p2pP2/1P4r1/r7/1R5K b - - 7 54</t>
  </si>
  <si>
    <t>1r4k1/5rb1/8/P1p3R1/2P5/4Pp2/2Q5/5K2 b - - 2 72</t>
  </si>
  <si>
    <t>Caro-Kann: Two Knights, 3...dxe4 4.Nxe4</t>
  </si>
  <si>
    <t>C53</t>
  </si>
  <si>
    <t>Giuoco Piano: LaBourdonnais Variation</t>
  </si>
  <si>
    <t>1. e4 e5 2. Nf3 Nc6 3. Bc4 Bc5 4. c3 d6</t>
  </si>
  <si>
    <t>1. d4 Nf6 2. c4 g6 3. Nc3 d5 4. cxd5 Nxd5 5. e4 Nxc3 6. bxc3 Bg7 7. Bc4 O-O 8. Ne2 b6</t>
  </si>
  <si>
    <t>D86</t>
  </si>
  <si>
    <t>Grünfeld: Classical Exchange, Simagin, 9.h4</t>
  </si>
  <si>
    <t>Spanish: Closed, Averbakh, 7.c3 O-O 8.h3</t>
  </si>
  <si>
    <t>1. e4 e5 2. Nf3 Nc6 3. Bb5 a6 4. Ba4 Nf6 5. O-O Be7 6. Re1 d6 7. c3 O-O 8. h3</t>
  </si>
  <si>
    <t>4k3/2q1r3/2n1P1r1/2QR2p1/3P3P/1P6/5R2/5K2 w - - 2 52</t>
  </si>
  <si>
    <t>E68</t>
  </si>
  <si>
    <t>1. d4 Nf6 2. Nf3 g6 3. c4 Bg7 4. g3 O-O 5. Bg2 d6 6. Nc3 Nbd7 7. O-O e5 8. e4 Re8 9. h3</t>
  </si>
  <si>
    <t>King's Indian: Fianchetto, Classical, 8.e4 exd4 9.Nx</t>
  </si>
  <si>
    <t>Old Indian: 5.e4 Be7 6.g3 c6 7.Bg2 O-O 8.O-O Re8</t>
  </si>
  <si>
    <t>1. d4 d6 2. c4 Nf6 3. Nc3 Nbd7 4. g3 e5 5. Nf3 Be7 6. Bg2 c6 7. e4 O-O 8. O-O Re8</t>
  </si>
  <si>
    <t>Sicilian: Najdorf, 6.f3</t>
  </si>
  <si>
    <t>1. e4 c5 2. Nf3 d6 3. d4 cxd4 4. Nxd4 Nf6 5. Nc3 a6 6. f3 Qb6 7. g4 Nc6 8. Nb3 e6</t>
  </si>
  <si>
    <t>1. d4 d5 2. c4 c6 3. Nc3 Nf6 4. Nf3 e6 5. e3 Nbd7 6. Qc2 Bd6 7. g4 dxc4 8. Bxc4 b6 9. e4</t>
  </si>
  <si>
    <t>Semi-Slav: 6.Qc2 Bd6 7.g4 dxc4</t>
  </si>
  <si>
    <t>Amazing game … but Ho wins the next game (Ho-Ko)</t>
  </si>
  <si>
    <t>Stunning win by Ho, and the first pair of 1-0 results</t>
  </si>
  <si>
    <t>Dutch: Leningrad, Main Line, 7.Nc3 c6 8.d5 Qe8</t>
  </si>
  <si>
    <t>1. d4 f5 2. g3 g6 3. c4 Nf6 4. Bg2 d6 5. Nf3 Bg7 6. O-O O-O 7. Nc3 Qe8 8. d5 c6</t>
  </si>
  <si>
    <t>Caro-Kann: Advance, 4.Nf3 e6 5.Be2 Nd7</t>
  </si>
  <si>
    <t>1. e4 c6 2. d4 d5 3. e5 Bf5 4. Nf3 e6 5. Be2 Nd7 6. O-O h6 7. Nbd2 Ne7 8. Nb3 Ng6</t>
  </si>
  <si>
    <t>2b5/7k/1QNq4/1P3p2/4pPp1/3nP1N1/6PP/6K1 w - - 1 50</t>
  </si>
  <si>
    <t>https://github.com/vpike/</t>
  </si>
  <si>
    <t>API to MVL EGTs ?</t>
  </si>
  <si>
    <t>QGA: Classical, Rubinstein Variation</t>
  </si>
  <si>
    <t>Spanish: Worrall Attack, 7...O-O</t>
  </si>
  <si>
    <t>Grünfeld: 5.Bf4 O-O 6.e3 c5 7.dxc5 Qa5 8.Rc1 dxc4 9.Bxc4</t>
  </si>
  <si>
    <t>King's Indian: Sämisch, 5...O-O 6.Be3 c5 Queenswap</t>
  </si>
  <si>
    <t>Sicilian: 3.Bb5+ Nc6 4.O-O Bd7 5.Re1 Nf6 6.c3</t>
  </si>
  <si>
    <t>6R1/8/4p2k/p2nB3/PpBP4/1P3r2/8/4K3 w - - 13 65</t>
  </si>
  <si>
    <t>1. d4 Nf6 2. c4 g6 3. Nc3 d5 4. Bf4 Bg7 5. e3</t>
  </si>
  <si>
    <t>English: 1...e6 2.Nf3 Nf6 3.g3</t>
  </si>
  <si>
    <t>8/8/1K6/8/1P4k1/6n1/8/7Q b - - 0 72</t>
  </si>
  <si>
    <t>8/3k4/1p6/1p2P3/1Pp1K3/P7/8/8 w - - 10 54</t>
  </si>
  <si>
    <t>8/8/4R1p1/2PK1pk1/8/8/6P1/2r5 b - - 10 53</t>
  </si>
  <si>
    <t>10.2.20.04</t>
  </si>
  <si>
    <t>8/8/6p1/6P1/8/1Ppk4/8/1K6 w</t>
  </si>
  <si>
    <t>10.2.21.04</t>
  </si>
  <si>
    <t>2n4R/1k6/8/2p5/2P5/3K4/8/8 b</t>
  </si>
  <si>
    <t>KRPknp</t>
  </si>
  <si>
    <t>10.2.24.01</t>
  </si>
  <si>
    <t>r7/8/4k3/7K/P6P/8/8/5R2 w</t>
  </si>
  <si>
    <t>10.2.24.04</t>
  </si>
  <si>
    <t>8/5N2/6p1/3k4/8/2K5/5B2/7r b</t>
  </si>
  <si>
    <t>KBNkrp</t>
  </si>
  <si>
    <t>-M4</t>
  </si>
  <si>
    <t>10.2.25.01</t>
  </si>
  <si>
    <t>6k1/8/6p1/8/2r2P2/5N1P/8/7K b</t>
  </si>
  <si>
    <t>KNPPkrp</t>
  </si>
  <si>
    <t>10.2.26.01</t>
  </si>
  <si>
    <t>8/8/5k2/3b4/5KP1/8/5P2/8 b</t>
  </si>
  <si>
    <t>KPPkb</t>
  </si>
  <si>
    <t>10.2.26.02</t>
  </si>
  <si>
    <t>72b</t>
  </si>
  <si>
    <t>8/8/1K6/8/1P4k1/6n1/8/7Q b</t>
  </si>
  <si>
    <t>KQPkn</t>
  </si>
  <si>
    <t>KQPPkpp</t>
  </si>
  <si>
    <t>8/8/6p1/6P1/8/1PpkQ3/8/1K6 b</t>
  </si>
  <si>
    <t>8/k7/1Ppn4/8/2P2R2/5K2/8/8 b</t>
  </si>
  <si>
    <t>8/8/8/5k2/P7/5p1P/2r2K2/R7 w</t>
  </si>
  <si>
    <t>KBNkrpp</t>
  </si>
  <si>
    <t>8/8/6p1/3k1pN1/K4r2/8/8/4B3 w</t>
  </si>
  <si>
    <t>6k1/8/4N1p1/8/5P2/7P/2r5/7K w</t>
  </si>
  <si>
    <t>8/8/5k2/3bp3/5BP1/6K1/5P2/8 b</t>
  </si>
  <si>
    <t>43b</t>
  </si>
  <si>
    <t>King's Indian: Fianchetto, Classical, 8.e4 exd4 9.Nxd4 Re8 10.h3 Nc5</t>
  </si>
  <si>
    <t>8/1K6/P2k4/8/6r1/2R5/8/8 b</t>
  </si>
  <si>
    <t>10.2.27.02</t>
  </si>
  <si>
    <t>8/3k4/4n3/PK6/6r1/2B4R/8/8 b</t>
  </si>
  <si>
    <t>8/8/K7/P7/1P4kp/6nN/8/8 b</t>
  </si>
  <si>
    <t>10.2.27.03</t>
  </si>
  <si>
    <t>8/5r2/8/7R/2k2p1P/5K2/8/5N2 w</t>
  </si>
  <si>
    <t>KRNPkrp</t>
  </si>
  <si>
    <t>M5</t>
  </si>
  <si>
    <t>8/r7/8/7R/2k2p1P/5K2/8/5N2 b</t>
  </si>
  <si>
    <t>10.2.27.04</t>
  </si>
  <si>
    <t>8/5p2/6k1/1r6/4P3/2K5/2P4R/8 w</t>
  </si>
  <si>
    <t>8/2k5/2P5/8/2R5/5K2/8/r7 b</t>
  </si>
  <si>
    <t>Spanish: Closed, Zaitsev, 12.Bc2</t>
  </si>
  <si>
    <t>C92</t>
  </si>
  <si>
    <t>10.2.28.04</t>
  </si>
  <si>
    <t>7k/8/R3pK1P/P7/8/8/8/r7 w</t>
  </si>
  <si>
    <t>7k/R7/4p1KP/P7/8/1r6/8/8 b</t>
  </si>
  <si>
    <t>A13</t>
  </si>
  <si>
    <t>2rR4/p1P2k2/3K4/5bp1/8/2B5/1P6/8 w - - 6 44</t>
  </si>
  <si>
    <t>6k1/8/6p1/8/2r2P2/5N1P/8/7K b - - 3 60</t>
  </si>
  <si>
    <t>rnbqkbnr/pp3ppp/3p4/2pPp3/4P3/8/PPP1NPPP/RNBQKB1R b KQkq - 1 4</t>
  </si>
  <si>
    <t>r7/8/4k3/7K/P6P/8/8/5R2 w - - 1 74</t>
  </si>
  <si>
    <t>8/5N2/6p1/3k4/8/2K5/5B2/7r b - - 0 61</t>
  </si>
  <si>
    <t>r7/5k1P/pp2pBp1/2p5/4NP2/1P6/P1K5/8 w - - 1 51</t>
  </si>
  <si>
    <t>7k/8/R3pK1P/P7/8/8/8/r7 w - - 5 83</t>
  </si>
  <si>
    <t>10.3.</t>
  </si>
  <si>
    <t>Komodo 1970.00</t>
  </si>
  <si>
    <t>Houdini 6.03</t>
  </si>
  <si>
    <t>E11</t>
  </si>
  <si>
    <t>Bogo-Indian: 4.Bd2 Be7 5.g3 d5 6.Bg2 O-O 7.O-O c6 8.Qc2 b6</t>
  </si>
  <si>
    <t>-</t>
  </si>
  <si>
    <t>10.2.03.04</t>
  </si>
  <si>
    <t>http://mytcecexperience.blogspot.co.uk/2017/11/season-10-stage-2-stats.html</t>
  </si>
  <si>
    <t>Round 2 statistics</t>
  </si>
  <si>
    <t>http://www.cruxis.com/chess/manual/index.html?version_history.htm</t>
  </si>
  <si>
    <t>About Houdini</t>
  </si>
  <si>
    <t>r7/5p2/7k/PR5P/1P1P4/2K5/R7/2r5 w - - 3 59</t>
  </si>
  <si>
    <t>1. d4 Nf6 2. c4 g6 3. Nf3 Bg7 4. g3 O-O 5. Bg2 d6 6. O-O Nbd7 7. Nc3 e5 8. e4 c6 9. h3 Qb6 10. c5 dxc5 11. dxe5 Ne8 12. e6 fxe6</t>
  </si>
  <si>
    <t>French: MacCutcheon, Lasker, 7.bxc3</t>
  </si>
  <si>
    <t>1. e4 c5 2. Nf3 Nc6 3. d4 cxd4 4. Nxd4 Qc7 5. Nc3 e6 6. Be3 a6 7. Qd2 Nf6 8. O-O-O Bb4 9. f3 Ne5 10. Nb3 b5 11. Kb1 Be7 12. Qf2 d6</t>
  </si>
  <si>
    <t>C12</t>
  </si>
  <si>
    <t>B48</t>
  </si>
  <si>
    <t>Sicilian: Taimanov, 6.Be3 a6 7.Qd2</t>
  </si>
  <si>
    <t>E69</t>
  </si>
  <si>
    <t>8/7k/3R4/7p/4P1rp/8/5K2/8 w - - 10 70</t>
  </si>
  <si>
    <t>King's Indian: Fianchetto, Classical, 9.h3 Qb6 10.c5</t>
  </si>
  <si>
    <t>8/1r4n1/k3PNp1/b2K2Pp/2R2P1P/B7/8/8 w</t>
  </si>
  <si>
    <t>1. e4 e5 2. Nf3 Nc6 3. Bb5 a6 4. Ba4 Nf6 5. O-O Be7 6. Re1 b5 7. Bb3 d6 8. c3 O-O 9. h3 h6 10. d4 Re8 11. Nbd2 Bf8 12. Nf1</t>
  </si>
  <si>
    <t>TCEC_10: Round 3</t>
  </si>
  <si>
    <t>1. d4 d5 2. c4 c6 3. Nf3 Nf6 4. Nc3 e6 5. Bg5 h6 6. Bh4 dxc4 7. e4 g5 8. Bg3 b5 9. Ne5 Bb7 10. h4 g4 11. Be2 h5 12. O-O Nbd7 13. Qc2</t>
  </si>
  <si>
    <t>Spanish: Closed, Smyslov, 12.Nf1 Bd7</t>
  </si>
  <si>
    <t>C93</t>
  </si>
  <si>
    <t>Spanish: Closed, Smyslov, 12.Nf1 Bb7 13.Ng3 Na5 14.Bc2 Nc4</t>
  </si>
  <si>
    <t>Semi-Slav: Moscow, 6.Bh4 Gambit, 7.e4</t>
  </si>
  <si>
    <t>D43</t>
  </si>
  <si>
    <t>1. e4 e6 2. d4 d5 3. e5 c5 4. c3 Nc6 5. Nf3 Bd7 6. a3 f6 7. Bd3 Qc7 8. O-O O-O-O</t>
  </si>
  <si>
    <t>https://www.youtube.com/watch?v=gNGl5kGDf1Y</t>
  </si>
  <si>
    <t>Max</t>
  </si>
  <si>
    <t>eval</t>
  </si>
  <si>
    <t>Black had a fortress</t>
  </si>
  <si>
    <t>French: Advance, Euwe, 6.a3</t>
  </si>
  <si>
    <t>kr2r3/pb1Pq3/1p6/1P6/2P2Q1P/6P1/3R2RK/8 w - - 0 135</t>
  </si>
  <si>
    <t>Extraordinary win snatched out of deadlock</t>
  </si>
  <si>
    <t>http://www.chessdom.com/interview-with-robert-houdart-mark-lefler-and-gm-larry-kaufman/</t>
  </si>
  <si>
    <t>Nelson H interview 2</t>
  </si>
  <si>
    <t>https://beta.nightbot.tv/t/tcecpoc/commands</t>
  </si>
  <si>
    <t>Commands to Twitch</t>
  </si>
  <si>
    <t>https://tcecbayeselo.blogspot.co.uk/2017/11/tcec-season-10-superfinal-game-15_23.html</t>
  </si>
  <si>
    <t>bayesian stats for S'final</t>
  </si>
  <si>
    <t>http://blogchess2016.blogspot.com.ar/2017/11/tcec-10-superfinal-information-about.html</t>
  </si>
  <si>
    <t>Jeroen's selection crteria for openings for the S'final</t>
  </si>
  <si>
    <t>A52</t>
  </si>
  <si>
    <t>Budapest: Rubinstein, 4...Bb4+</t>
  </si>
  <si>
    <t>1. d4 Nf6 2. c4 e5 3. dxe5 Ng4</t>
  </si>
  <si>
    <t>Budapest: 3...Ng4 4.e3</t>
  </si>
  <si>
    <t>8/2r4b/1R5P/6kP/p1P5/P7/1P1B4/2K5 b - - 2 46</t>
  </si>
  <si>
    <t>4R3/8/7r/1kp5/8/2K1N3/8/8 b - - 10 58</t>
  </si>
  <si>
    <t>1. e4 c6 2. d4 d5 3. Nc3 dxe4 4. Nxe4 Nf6 5. Nxf6+ exf6 6. c3 Bd6 7. Bd3 O-O</t>
  </si>
  <si>
    <t>EGT</t>
  </si>
  <si>
    <t>10.3.03.1</t>
  </si>
  <si>
    <t>8/7k/3R4/7p/4P1rp/8/5K2/8 w</t>
  </si>
  <si>
    <t>7k/8/8/7p/3RP2p/2r5/6K1/8 w</t>
  </si>
  <si>
    <t>4R3/8/7r/1kp5/8/2K1N3/8/8 b</t>
  </si>
  <si>
    <t>KRNkrpp</t>
  </si>
  <si>
    <t>8/4R3/5r2/2pkN3/6p1/8/4K3/8 w</t>
  </si>
  <si>
    <t>10.3.08.1</t>
  </si>
  <si>
    <t>8/8/8/p7/P2K2n1/8/6kp/5R2 w - - 10 63</t>
  </si>
  <si>
    <t>8/8/8/p7/P2K2n1/8/6kp/5R2 w</t>
  </si>
  <si>
    <t>1. d4 d5 2. c4 e6 3. Nc3 Nf6 4. cxd5 exd5 5. Bg5 c6 6. e3 Be7 7. Bd3 O-O 8. Qc2 Nbd7 9. Nge2 Re8 10. O-O-O b5</t>
  </si>
  <si>
    <t>D36</t>
  </si>
  <si>
    <t>QGD: Exchange, Main Line, 9.Nge2 Re8</t>
  </si>
  <si>
    <t>8/6k1/8/5p2/2K3pQ/q7/8/8 w - - 10 70</t>
  </si>
  <si>
    <t>EGT: 241m EGT hits on a move</t>
  </si>
  <si>
    <t>1. e4 c5 2. Nf3 Nc6 3. d4 cxd4 4. Nxd4 Nf6 5. Nc3 d6 6. Bg5 e6 7. Qd2 a6 8. O-O-O Bd7 9. f4 Be7 10. Nf3 b5 11. Bxf6 gxf6 12. Kb1</t>
  </si>
  <si>
    <t>B69</t>
  </si>
  <si>
    <t>Sicilian: Richter-Rauzer, 7...a6, 9.f4 Be7 10.Nf3 b5 11.Bxf6 gxf6 12.Kb1</t>
  </si>
  <si>
    <t>8/3k4/3p4/3P4/8/3K4/R7/2r5 b - - 10 63</t>
  </si>
  <si>
    <t>8/k7/P7/8/6K1/8/6Bb/8 b - - 0 125</t>
  </si>
  <si>
    <t>E28</t>
  </si>
  <si>
    <t>1. d4 Nf6 2. c4 e6 3. Nc3 Bb4 4. e3 O-O 5. a3 Bxc3+ 6. bxc3</t>
  </si>
  <si>
    <t>Nimzo-Indian: Sämisch, 5...O-O 6.e3</t>
  </si>
  <si>
    <t>Init Vals.</t>
  </si>
  <si>
    <t>b</t>
  </si>
  <si>
    <t>10.3.08.2</t>
  </si>
  <si>
    <t>10.3.09.1</t>
  </si>
  <si>
    <t>10.3.10.1</t>
  </si>
  <si>
    <t>10.3.10.2</t>
  </si>
  <si>
    <t>8/8/5R2/p3n2k/P7/1K5p/8/8 b</t>
  </si>
  <si>
    <t>8/6k1/8/5p2/2K3pQ/q7/8/8 w</t>
  </si>
  <si>
    <t>4Q3/7k/8/5p1p/2K3Q1/q7/8/8 b</t>
  </si>
  <si>
    <t>KQQkqpp</t>
  </si>
  <si>
    <t>8/3k4/3p4/3P4/8/3K4/R7/2r5 b</t>
  </si>
  <si>
    <t>1k6/8/3p2r1/3P4/4pR2/1K6/8/8 w</t>
  </si>
  <si>
    <t>8/k7/P7/8/6K1/8/6Bb/8 b</t>
  </si>
  <si>
    <t>125b</t>
  </si>
  <si>
    <t>101w</t>
  </si>
  <si>
    <t>1k6/8/P7/1K6/5pB1/6b1/6P1/8 w</t>
  </si>
  <si>
    <t>https://www.youtube.com/watch?v=on35UB3kEBE</t>
  </si>
  <si>
    <t>1. e4 d6 2. d4 Nf6 3. Nc3 Nbd7 4. Nf3 e5 5. Bc4 Be7 6. O-O O-O</t>
  </si>
  <si>
    <t>8/8/4k3/p5p1/2N3Kp/1P6/8/8 w - - 10 47</t>
  </si>
  <si>
    <t>Philidor: Improved Hanham, Main Line</t>
  </si>
  <si>
    <t>3k4/3b4/7r/8/1R2N3/1P5P/6BK/8 b - - 0 62</t>
  </si>
  <si>
    <t>Philidor: Improved Hanham, 7.Re1</t>
  </si>
  <si>
    <t>1. d4 d6 2. c4 e5 3. Nf3 e4 4. Ng5 f5 5. Nc3</t>
  </si>
  <si>
    <t>5-0</t>
  </si>
  <si>
    <t>English: Lukin, 5.Ng5 c6</t>
  </si>
  <si>
    <t>8/2b5/8/8/1k2B3/7K/7p/8 w - - 0 65</t>
  </si>
  <si>
    <t>1. e4 Nf6 2. e5 Nd5 3. d4 d6</t>
  </si>
  <si>
    <t>Alekhine: Exchange, 5...cxd6</t>
  </si>
  <si>
    <t>Alekhine: Four Pawns Attack, 6...Bf5</t>
  </si>
  <si>
    <t>8/1KP5/8/p7/P5k1/8/8/2q5 b</t>
  </si>
  <si>
    <t>1. d4 Nf6 2. c4 g6 3. Nc3 Bg7 4. e4 d6 5. Nf3 O-O 6. h3 e5 7. d5 a5 8. Bg5 Na6 9. Nd2 Qe8 10. g4</t>
  </si>
  <si>
    <t>King's Indian: 5.Nf3 O-O 6.h3 e5 7.d5 a5</t>
  </si>
  <si>
    <t>EGT: 65w, 7m - 371,005,079 EGT-hits</t>
  </si>
  <si>
    <t>C13</t>
  </si>
  <si>
    <t>1. e4 e6 2. d4 d5 3. Nc3 Nf6 4. Bg5 Be7 5. e5 Nfd7 6. h4 h6 7. Be3 c5 8. Qg4</t>
  </si>
  <si>
    <t>French: Chatard-Alekhine Attack</t>
  </si>
  <si>
    <t>4k3/5r2/4P1p1/8/8/4K3/8/8 w - - 0 84</t>
  </si>
  <si>
    <t>QGA: 3.e4 Nf6 4.e5 Nd5 5.Bxc4 Nb6 6.Bd3</t>
  </si>
  <si>
    <t>1. d4 d5 2. c4 dxc4 3. e4 Nf6 4. e5 Nd5 5. Bxc4 Nb6 6. Bd3 Nc6</t>
  </si>
  <si>
    <t>8/4b2k/6p1/8/8/B3K3/8/8 w - - 0 70</t>
  </si>
  <si>
    <t>B81</t>
  </si>
  <si>
    <t>1. e4 c5 2. Nf3 e6 3. d4 cxd4 4. Nxd4 Nf6 5. Nc3 d6 6. g4</t>
  </si>
  <si>
    <t>Sicilian: Scheveningen, Keres, 6...h6 7.Rg1</t>
  </si>
  <si>
    <t>10.3.12.1</t>
  </si>
  <si>
    <t>10.3.13.1</t>
  </si>
  <si>
    <t>10.3.14.2</t>
  </si>
  <si>
    <t>10.3.16.2</t>
  </si>
  <si>
    <t>10.3.17.2</t>
  </si>
  <si>
    <t>8/1KP5/8/p7/P5k1/8/8/2q5 b - - 10 63</t>
  </si>
  <si>
    <t>8/8/4k3/p5p1/2N3Kp/1P6/8/8 w</t>
  </si>
  <si>
    <t>8/2b5/8/8/1k2B3/7K/7p/8 w</t>
  </si>
  <si>
    <t>84w</t>
  </si>
  <si>
    <t>4k3/5r2/4P1p1/8/8/4K3/8/8 w</t>
  </si>
  <si>
    <t>8/4b2k/6p1/8/8/B3K3/8/8 w</t>
  </si>
  <si>
    <t>41w</t>
  </si>
  <si>
    <t>8/5k2/p7/6p1/7p/1P6/6NK/8 w</t>
  </si>
  <si>
    <t>8/8/2k5/5K1p/1PB5/p5b1/8/8 w</t>
  </si>
  <si>
    <t>47b</t>
  </si>
  <si>
    <t>KPPkqp</t>
  </si>
  <si>
    <t>KPPkppp</t>
  </si>
  <si>
    <t>8/8/2p5/p1Pp3k/P2K4/8/8/8 w</t>
  </si>
  <si>
    <t>KPkrp</t>
  </si>
  <si>
    <t>78w</t>
  </si>
  <si>
    <t>8/2R2pk1/6p1/4P3/7r/4K3/8/8 w</t>
  </si>
  <si>
    <t>75b</t>
  </si>
  <si>
    <t>6k1/6p1/4Pb2/3p4/8/B7/5K2/8 b</t>
  </si>
  <si>
    <t>10.3.18.2</t>
  </si>
  <si>
    <t>8/1K3p2/7p/2k1p3/P7/7P/8/8 w</t>
  </si>
  <si>
    <t>8/1K6/7p/8/2Q5/1k5P/8/8 b - - 0 68</t>
  </si>
  <si>
    <t>8/1K6/7p/8/2Q5/1k5P/8/8 b</t>
  </si>
  <si>
    <t>KQPkp</t>
  </si>
  <si>
    <t>Trompowsky: 2...Ne4 3.Bf4 c5 4.f3 Qa5+ 5.c3 Nf6 6.d5</t>
  </si>
  <si>
    <t>8/8/1r2k3/4p3/4P1K1/3R1P2/8/8 w - - 19 94</t>
  </si>
  <si>
    <t>C75</t>
  </si>
  <si>
    <t>Spanish: Modern Steinitz, Rubinstein Variation</t>
  </si>
  <si>
    <t>5n2/8/8/2pkn3/4N1PP/2P5/3N3K/8 w - - 1 84</t>
  </si>
  <si>
    <t>First win by Komodo</t>
  </si>
  <si>
    <t>1. e4 e5 2. Nf3 Nc6 3. Bb5 a6 4. Ba4 d6 5. c3 Bd7 6. d4 Nge7</t>
  </si>
  <si>
    <t>1r1b1qnk/2p2p1r/bp1p1P2/p2Pp2P/P1P1P1N1/1P4R1/2B1Q3/1KB2R2 b - - 2 42</t>
  </si>
  <si>
    <t>D05</t>
  </si>
  <si>
    <t>Colle: 3...e6 4.Bd3 c5</t>
  </si>
  <si>
    <t>1. d4 d5 2. Nf3 Nf6 3. e3 e6 4. Bd3 c5 5. O-O Nc6 6. b3 Bd6 7. Bb2 O-O 8. Nbd2</t>
  </si>
  <si>
    <t>https://www.youtube.com/watch?v=BDIm2Du463w</t>
  </si>
  <si>
    <t>https://www.youtube.com/watch?v=dgiLsvGeGCA</t>
  </si>
  <si>
    <t>3R4/8/r7/4NK1k/5P1P/6P1/b7/8 b - - 0 93</t>
  </si>
  <si>
    <t>8/8/6pk/4R3/r6P/5KP1/8/8 b - - 36 70</t>
  </si>
  <si>
    <t>Caro-Kann: Advance, 3...c5 4.dxc5 Nc6</t>
  </si>
  <si>
    <t>1. e4 c6 2. d4 d5 3. e5 c5 4. dxc5 Nc6 5. f4</t>
  </si>
  <si>
    <t>D70</t>
  </si>
  <si>
    <t>1. d4 Nf6 2. c4 g6 3. f3 d5 4. cxd5 Nxd5 5. e4 Nb6</t>
  </si>
  <si>
    <t>Neo-Grünfeld: Alekhine's, 7.Be3 O-O</t>
  </si>
  <si>
    <t>70b</t>
  </si>
  <si>
    <t>8/8/6pk/4R3/r6P/5KP1/8/8 b</t>
  </si>
  <si>
    <t>10.3.22.1</t>
  </si>
  <si>
    <t>8/4rk2/6p1/6R1/7P/5KP1/8/8 b</t>
  </si>
  <si>
    <t>White: rook f2, bishop f3, pawns at g2 and h2, king g1. Black Bishop f5, rook a8 and king g8. Black to move is a draw but computers fail to solve.</t>
  </si>
  <si>
    <t>n2Bqk2/5p1p/Q4KP1/p7/8/8/8/8 w - - 0 2</t>
  </si>
  <si>
    <t>Another testing position for chess computers- but Stockfish 8 solved it … mate in 13</t>
  </si>
  <si>
    <t>1. d4 Nf6 2. Bg5 Ne4 3. Bf4 c5 4. f3 Qa5+ 5. c3 Nf6 6. d5 Qb6 7. e4 Qxb2 8. Nd2 Qxc3 9. Bc7</t>
  </si>
  <si>
    <t>http://www.chessdom.com/houdini-with-a-six-point-lead-near-the-halfway-point-of-tcec/</t>
  </si>
  <si>
    <t>Explanation of why K is 'down' on nodes/sec.</t>
  </si>
  <si>
    <t>10.3.23.2</t>
  </si>
  <si>
    <t>8/4k3/ppB4K/8/7P/n7/8/8 w</t>
  </si>
  <si>
    <t>43w</t>
  </si>
  <si>
    <t>7k/8/2n4P/8/8/2K5/8/1B6 b - - 0 66</t>
  </si>
  <si>
    <t>7k/8/2n4P/8/8/2K5/8/1B6 b</t>
  </si>
  <si>
    <t>1. e4 d6 2. d4 Nf6 3. Nc3 g6 4. f3 Bg7 5. Be3 c6 6. Qd2 b5 7. O-O-O</t>
  </si>
  <si>
    <t>Pirc: 4.Be3, 150 Attack</t>
  </si>
  <si>
    <t>10.3.24.1</t>
  </si>
  <si>
    <t>3R4/8/8/8/8/Ppk5/1r6/3K4 w - - 10 58</t>
  </si>
  <si>
    <t>3R4/8/8/8/8/Ppk5/1r6/3K4 w</t>
  </si>
  <si>
    <t>8/8/8/4R3/8/Pp3k2/1Pr5/3K4 b</t>
  </si>
  <si>
    <t>10.3.24.2</t>
  </si>
  <si>
    <t>KRRPkrr</t>
  </si>
  <si>
    <t>8/3k4/5R2/3P3r/7r/K3R3/8/8 w</t>
  </si>
  <si>
    <t>3k4/3R4/5R2/8/7r/2K5/8/8 b - - 0 54</t>
  </si>
  <si>
    <t>KRRkr</t>
  </si>
  <si>
    <t>King's Indian: Sämisch, 5...O-O 6.Be3 c5 7.d5</t>
  </si>
  <si>
    <t>1. d4 Nf6 2. c4 g6 3. Nc3 Bg7 4. e4 d6 5. f3 O-O 6. Be3 c5 7. d5 e6 8. Qd2 exd5 9. cxd5</t>
  </si>
  <si>
    <t>8/8/8/8/5k2/2p1N3/3pK3/8 w - - 0 57</t>
  </si>
  <si>
    <t>7r/6k1/8/4Np2/2R1bP2/6P1/2p2K2/2N5 w - - 4 59</t>
  </si>
  <si>
    <t>Sicilian: Scheveningen, Classical, Main Line, 9...Nc6 10.a4 Qc7</t>
  </si>
  <si>
    <t>1. e4 c5 2. Nf3 d6 3. d4 cxd4 4. Nxd4 Nf6 5. Nc3 a6 6. Be2 e6 7. O-O Be7 8. f4 O-O 9. Kh1 Qc7 10. a4 Nc6 11. Be3 Re8 12. Bf3 Rb8 13. Qd2 Bd7 14. Nb3 b6</t>
  </si>
  <si>
    <t>10.3.25.2</t>
  </si>
  <si>
    <t>3k4/3R4/5R2/8/7r/2K5/8/8 b</t>
  </si>
  <si>
    <t>8/8/8/8/5k2/2p1N3/3pK3/8 w</t>
  </si>
  <si>
    <t>KNPkqpp</t>
  </si>
  <si>
    <t>8/8/7k/5p2/2N2P2/2p5/3pK3/8 b</t>
  </si>
  <si>
    <t>8/k7/8/1P6/7K/2n4P/8/8 w - - 0 68</t>
  </si>
  <si>
    <t>5k2/5p2/4p1p1/2K1PbP1/5P2/8/1R6/3r4 b - - 7 119</t>
  </si>
  <si>
    <t>1. d4 d5 2. c4 c6 3. Nf3 Nf6 4. e3 Bf5 5. Nc3 e6 6. Nh4 Bg4 7. Qb3 Qc7</t>
  </si>
  <si>
    <t>Slav: 4.e3 Bf5 5.Nc3 e6 6.Nh4 Bg4</t>
  </si>
  <si>
    <t>10.3.26.1</t>
  </si>
  <si>
    <t>68w</t>
  </si>
  <si>
    <t>8/k7/8/1P6/7K/2n4P/8/8 w</t>
  </si>
  <si>
    <t>KPPkn</t>
  </si>
  <si>
    <t>8/N4k2/8/8/1P5p/4n3/7P/7K w</t>
  </si>
  <si>
    <t>10.3.27.1</t>
  </si>
  <si>
    <t>4k3/6p1/8/R6P/5KP1/1r6/8/8 b</t>
  </si>
  <si>
    <t>1r6/1P6/3KN3/8/8/5k2/8/8 b - - 0 135</t>
  </si>
  <si>
    <t>Vienna: Steinitz Gambit, Fraser-Minckwitz Variation</t>
  </si>
  <si>
    <t>1. e4 e5 2. Nc3 Nc6 3. f4 exf4 4. d4 Qh4+ 5. Ke2</t>
  </si>
  <si>
    <t>8/8/Rp6/8/Pk1r4/6K1/8/8 w - - 10 57</t>
  </si>
  <si>
    <t>Vienna: Steinitz Gambit</t>
  </si>
  <si>
    <t>8/6pk/8/3R2KP/6P1/8/8/1r6 b - - 42 77</t>
  </si>
  <si>
    <t>A67</t>
  </si>
  <si>
    <t>Benoni: Four Pawns, Taimanov, 8...Nfd7</t>
  </si>
  <si>
    <t>1. d4 Nf6 2. c4 c5 3. d5 e6 4. Nc3 exd5 5. cxd5 d6 6. e4 g6 7. f4 Bg7 8. Bb5+ Nfd7</t>
  </si>
  <si>
    <t>8/6pk/8/3R2KP/6P1/8/8/1r6 b</t>
  </si>
  <si>
    <t>77b</t>
  </si>
  <si>
    <t>46w</t>
  </si>
  <si>
    <t>10.3.28.1</t>
  </si>
  <si>
    <t>10.3.28.2</t>
  </si>
  <si>
    <t>8/8/Rp6/8/Pk1r4/6K1/8/8 w</t>
  </si>
  <si>
    <t>7R/8/1p6/8/P1k5/2P5/7K/4r3 b</t>
  </si>
  <si>
    <t>1r6/1P6/3KN3/8/8/5k2/8/8 b</t>
  </si>
  <si>
    <t>135b</t>
  </si>
  <si>
    <t>123w</t>
  </si>
  <si>
    <t>KNNPkrn</t>
  </si>
  <si>
    <t>8/6n1/2N5/1N3k2/1P3r2/3K4/8/8 w</t>
  </si>
  <si>
    <r>
      <t xml:space="preserve">A KNkr draw: JN </t>
    </r>
    <r>
      <rPr>
        <i/>
        <sz val="9"/>
        <color theme="1"/>
        <rFont val="Times New Roman"/>
        <family val="1"/>
      </rPr>
      <t>SoPE</t>
    </r>
    <r>
      <rPr>
        <sz val="9"/>
        <color theme="1"/>
        <rFont val="Times New Roman"/>
        <family val="1"/>
      </rPr>
      <t>, p9</t>
    </r>
  </si>
  <si>
    <t>http://www.chessdom.com/fide-world-chess-championship-match-2018-in-london/</t>
  </si>
  <si>
    <t>World Champiionship 2018 in London</t>
  </si>
  <si>
    <t>Benoni: Four Pawns, Taimanov, 9.a4 O-O 10.Nf3 Na6</t>
  </si>
  <si>
    <t>8/5pk1/pB1R4/1npp1Pp1/b5P1/5N2/5K2/8 w - - 3 47</t>
  </si>
  <si>
    <t>7r/pp6/2k5/6R1/P4p1P/5N2/6PK/8 w - - 3 51</t>
  </si>
  <si>
    <t>1. e4 e6 2. d4 d5 3. Nc3 Nc6</t>
  </si>
  <si>
    <t>French: 3.Nc3 Nc6</t>
  </si>
  <si>
    <t>C10</t>
  </si>
  <si>
    <t>6k1/1R6/8/8/1p2K3/8/7r/8 w</t>
  </si>
  <si>
    <t>10.3.30.1</t>
  </si>
  <si>
    <t>5k2/4Rr2/6P1/8/1p6/8/3r4/6K1 w</t>
  </si>
  <si>
    <t>KRPkrrp</t>
  </si>
  <si>
    <t>2R1b1r1/4kp2/1p2p3/pP1p3p/Pn1P1P1P/5K2/8/1BR5 w - - 6 57</t>
  </si>
  <si>
    <t>8/8/6n1/6k1/8/7P/4N1K1/8 b - - 0 69</t>
  </si>
  <si>
    <t>QGA: 3.e4 Nc6 4.Nf3</t>
  </si>
  <si>
    <t>1. d4 d5 2. c4 dxc4 3. e4 Nc6</t>
  </si>
  <si>
    <t>8/8/6n1/6k1/8/7P/4N1K1/8 b</t>
  </si>
  <si>
    <t>69b</t>
  </si>
  <si>
    <t>10.3.31.1</t>
  </si>
  <si>
    <t>8/8/6k1/8/4p1N1/4K1pP/6n1/8 w</t>
  </si>
  <si>
    <t>QGD: Chigorin, 3.Nc3 dxc4 4.Nf3 Nf6 5.e4</t>
  </si>
  <si>
    <t>8/1Kpk4/1p2R3/p2PP3/P2r4/1P3p2/5P2/8 w - - 1 45</t>
  </si>
  <si>
    <t>1. e4 e5 2. Nf3 Nc6 3. Bb5 Nd4 4. Nxd4 exd4 5. O-O Bc5</t>
  </si>
  <si>
    <t>1. d4 Nf6 2. Nf3 c5 3. d5 b5 4. Bg5 Qb6</t>
  </si>
  <si>
    <t>8/6k1/4K1p1/8/4R3/2b5/8/8 b - - 0 84</t>
  </si>
  <si>
    <t>Old Benoni: Neo-Benko, 4.Bg5</t>
  </si>
  <si>
    <t>3k4/8/6R1/8/1P3b2/2PKBPp1/1r6/8 b - - 6 53</t>
  </si>
  <si>
    <t>Sicilian: Najdorf, 6.Be3 e5 7.Nb3</t>
  </si>
  <si>
    <t>1. e4 c5 2. Nf3 d6 3. d4 cxd4 4. Nxd4 Nf6 5. Nc3 a6 6. Be3 e5 7. Nb3 Be6 8. h3 Nbd7 9. g4 b5 10. Qf3</t>
  </si>
  <si>
    <t>8/8/R7/4k3/1r6/1P6/2K5/8 b - - 0 100</t>
  </si>
  <si>
    <t>84b</t>
  </si>
  <si>
    <t>8/6k1/4K1p1/8/4R3/2b5/8/8 b</t>
  </si>
  <si>
    <t>8/5pk1/6p1/R3P3/3K1b2/8/8/8 b</t>
  </si>
  <si>
    <t>KRPkbpp</t>
  </si>
  <si>
    <t>10.3.32.2</t>
  </si>
  <si>
    <t>10.3.34.1</t>
  </si>
  <si>
    <t>8/8/R7/4k3/1r6/1P6/2K5/8 b</t>
  </si>
  <si>
    <t>100b</t>
  </si>
  <si>
    <t>8/8/p5kp/8/1r6/1PR5/2K5/8 w</t>
  </si>
  <si>
    <t>98w</t>
  </si>
  <si>
    <t>94w</t>
  </si>
  <si>
    <t>1r5k/6R1/3p1pPp/2bPp2P/4P3/P4Q2/1K6/8 w</t>
  </si>
  <si>
    <t>English: Symmetrical, 3 Knights, 5.e4 Nb4 6.Bc4</t>
  </si>
  <si>
    <t>1. c4 c5 2. Nc3 Nf6 3. Nf3 d5 4. cxd5 Nxd5 5. e4 Nb4 6. Bc4 Nd3+ 7. Ke2 Nf4+ 8. Kf1 Ne6 9. b4</t>
  </si>
  <si>
    <t>8/8/8/4K3/1k2P3/1r6/7p/1R6 w - - 10 61</t>
  </si>
  <si>
    <t>1. e4 d5 2. exd5 Qxd5 3. Nc3 Qa5</t>
  </si>
  <si>
    <t>Scandinavian: 2...Qxd5 3.Nc3 Qa5 4.d4 Nf6</t>
  </si>
  <si>
    <t>8/8/8/4K3/1k2P3/1r6/7p/1R6 w</t>
  </si>
  <si>
    <t>50b</t>
  </si>
  <si>
    <t>3k4/5R2/2P5/4K3/4P1rp/8/8/8 b</t>
  </si>
  <si>
    <t>10.3.35.2</t>
  </si>
  <si>
    <t>8/8/8/6p1/7p/B7/2K4k/8 w - - 0 63</t>
  </si>
  <si>
    <t>8/8/8/6p1/7p/B7/2K4k/8 w</t>
  </si>
  <si>
    <t>8/8/8/6p1/7p/B1K5/2p3kP/8 w</t>
  </si>
  <si>
    <t>Scandinavian: 2...Qxd5 3.Nc3 Qa5 4.d4 c6 5.Nf3</t>
  </si>
  <si>
    <t>1. d4 Nf6 2. c4 g6 3. Nc3 Bg7 4. e4 d6 5. Nf3 O-O 6. Be2 e5 7. d5 a5 8. Bg5 h6 9. Bh4 Na6 10. Nd2 Qe8 11. O-O</t>
  </si>
  <si>
    <t>King's Indian: Petrosian, Stein, Main Line, 10...Qe8 11.O-O Bd7</t>
  </si>
  <si>
    <t>1. e4 e5 2. Nf3 Nc6 3. d4 exd4 4. Nxd4 Bb4+ 5. c3 Be7 6. Nxc6 bxc6 7. Bd3 d6</t>
  </si>
  <si>
    <t>C45</t>
  </si>
  <si>
    <t>Scotch: 4.Nxd4 Bb4+</t>
  </si>
  <si>
    <t>2rb4/7n/R1P3k1/1p1Pp3/1B2Pp1p/2N2PpP/6P1/6K1 w - - 4 98</t>
  </si>
  <si>
    <t>A91</t>
  </si>
  <si>
    <t>Dutch: 2.c4 Nf6 3.g3 e6 4.Bg2 Be7 5.Nh3 O-O 6.O-O d6 7.Nc3 c6</t>
  </si>
  <si>
    <t>1. d4 e6 2. c4 f5 3. g3 Nf6 4. Bg2 Be7 5. Nh3 O-O 6. O-O d6 7. Nc3</t>
  </si>
  <si>
    <t>8/1R3p1k/3p1Pp1/2p3Pp/p3P2P/8/4b3/6K1 w - c6 0 61</t>
  </si>
  <si>
    <t>Caro-Kann: Advance, 4.Nf3 e6 5.Be2</t>
  </si>
  <si>
    <t>1. e4 c6 2. d4 d5 3. e5 Bf5</t>
  </si>
  <si>
    <t>7k/8/1p5p/3B4/PP5P/8/r4r2/5R1K w - - 13 69</t>
  </si>
  <si>
    <t>Bogo-Indian: 4.Nbd2 O-O 5.a3 Bxd2+</t>
  </si>
  <si>
    <t>8/8/6k1/4Q3/q7/6K1/6P1/8 b - - 0 81</t>
  </si>
  <si>
    <t>1. d4 Nf6 2. c4 e6 3. Nf3 Bb4+ 4. Nbd2 O-O 5. a3</t>
  </si>
  <si>
    <t>B47</t>
  </si>
  <si>
    <t>Sicilian: Taimanov, 6.f4 a6 7.Nxc6</t>
  </si>
  <si>
    <t>1. e4 c5 2. Nf3 Nc6 3. d4 cxd4 4. Nxd4 e6 5. Nc3 Qc7 6. f4 a6 7. Nxc6 Qxc6 8. Bd3 b5 9. Qe2 Bb7 10. Bd2 Rc8</t>
  </si>
  <si>
    <t>10.3.36.1</t>
  </si>
  <si>
    <t>10.3.41.1</t>
  </si>
  <si>
    <t>10.3.42.2</t>
  </si>
  <si>
    <t>8/5k2/5P2/4K1Rp/8/5r2/8/8 b</t>
  </si>
  <si>
    <t>6k1/8/8/2R2Ppp/4K3/7r/8/8 w</t>
  </si>
  <si>
    <t>8/8/6k1/4Q3/q7/6K1/6P1/8 b</t>
  </si>
  <si>
    <t>8/8/5Q2/4p2k/2q3p1/8/6PK/8 w</t>
  </si>
  <si>
    <t>QGD: Alatortsev, 5.Bf4 c6 6.e3 Bf5 7.g4</t>
  </si>
  <si>
    <t>1. d4 d5 2. c4 e6 3. Nc3 Be7 4. cxd5 exd5 5. Bf4 c6 6. e3 Bf5 7. g4 Be6 8. h3 Nf6</t>
  </si>
  <si>
    <t>C16</t>
  </si>
  <si>
    <t>1. e4 e6 2. d4 d5 3. Nc3 Bb4 4. e5 Qd7 5. a3 Bxc3+ 6. bxc3 b6</t>
  </si>
  <si>
    <t>M36</t>
  </si>
  <si>
    <t>French: Winawer, Petrosian, 5.a3 Bxc3+ 6.bxc3 b6 7.Qg4</t>
  </si>
  <si>
    <t>8/8/4kR2/3pP3/p2P4/2P5/1K3P2/6r1 b - - 1 61</t>
  </si>
  <si>
    <t>8/8/2N1k3/p2p3p/p2P4/B1P1P1p1/4K1P1/8 w - h6 0 58</t>
  </si>
  <si>
    <t>A58</t>
  </si>
  <si>
    <t>Benko Gambit: Fianchetto, Main Line, 11.Rb1</t>
  </si>
  <si>
    <t>1. d4 Nf6 2. c4 c5 3. d5 b5 4. cxb5 a6 5. bxa6 g6 6. Nc3 Bxa6 7. Nf3 d6 8. g3 Bg7 9. Bg2</t>
  </si>
  <si>
    <t>8/8/6k1/6Pp/6R1/3K4/8/8 b - - 0 67</t>
  </si>
  <si>
    <t>10.3.45.2</t>
  </si>
  <si>
    <t>8/8/6k1/6Pp/6R1/3K4/8/8 b</t>
  </si>
  <si>
    <t>8/5k2/6P1/6Pp/7r/3K4/5R2/8 b</t>
  </si>
  <si>
    <t>1. e4 e5 2. Nf3 Nc6 3. Bb5 a6 4. Ba4 Nf6 5. O-O Be7 6. Re1 b5 7. Bb3 d6 8. c3 O-O 9. h3 Na5 10. Bc2 c5 11. d4 Nd7</t>
  </si>
  <si>
    <t>10.3.46.1</t>
  </si>
  <si>
    <t>8/2R5/6k1/r6p/7P/8/6PK/8 w</t>
  </si>
  <si>
    <t>Spanish: Closed, Chigorin, Keres Variation</t>
  </si>
  <si>
    <t>8/4r1k1/8/5K1p/7P/8/8/R7 w - - 10 88</t>
  </si>
  <si>
    <t>8/4r1k1/8/5K1p/7P/8/8/R7 w</t>
  </si>
  <si>
    <t>1. d4 d5 2. c4 c6 3. Nf3 Nf6 4. Nc3 e6 5. e3 Nbd7 6. Qc2 Bd6 7. Bd2 O-O 8. O-O-O b5</t>
  </si>
  <si>
    <t>Semi-Slav: 6.Qc2 Bd6 7.Bd2</t>
  </si>
  <si>
    <t>https://www.youtube.com/watch?v=N14RejtiANo</t>
  </si>
  <si>
    <t>8/8/8/1k5r/5R2/8/PK6/8 b - - 0 57</t>
  </si>
  <si>
    <t>C34</t>
  </si>
  <si>
    <t>1. e4 e5 2. f4 exf4 3. Nf3</t>
  </si>
  <si>
    <t>KGA: Fischer, 4.Bc4</t>
  </si>
  <si>
    <t>8/8/8/6p1/1P4k1/2K5/2r5/8 w - - 0 70</t>
  </si>
  <si>
    <t>KGA: 3.Nf3 g5 4.h4</t>
  </si>
  <si>
    <t>10.3.47.2</t>
  </si>
  <si>
    <t>10.3.48.1</t>
  </si>
  <si>
    <t>8/8/8/1k5r/5R2/8/PK6/8 b</t>
  </si>
  <si>
    <t>8/8/8/6p1/1P4k1/2K5/2r5/8 w</t>
  </si>
  <si>
    <t>8/8/3p2k1/3r2p1/2K3R1/8/1P6/8 b</t>
  </si>
  <si>
    <t>3R4/2r5/8/7P/1k3p2/8/PK6/8 b</t>
  </si>
  <si>
    <t>1. d4 Nf6 2. c4 g6 3. Nc3 Bg7 4. e4 d6 5. Nf3 O-O 6. Be2 e5 7. O-O Nc6 8. d5 Ne7 9. Ne1 Nd7 10. Nd3 f5 11. Bd2 Nf6 12. f3 f4 13. c5 g5 14. Rc1 Ng6 15. cxd6 cxd6</t>
  </si>
  <si>
    <t>King's Indian: Mar del Plata, 10.f3 f5 11.Nd3 Nf6 12.Bd2 f4 13.c5</t>
  </si>
  <si>
    <t>3r4/1p1P2k1/p4q2/4n3/4PP1p/6pP/6P1/2QR3K b - - 0 63</t>
  </si>
  <si>
    <t>10.3.49.2</t>
  </si>
  <si>
    <t>8/8/6N1/3K3p/7P/5nk1/8/8 w</t>
  </si>
  <si>
    <t>1. e4 c5 2. Nf3 d6 3. d4 cxd4 4. Nxd4 Nf6 5. Nc3 g6 6. Be3 Bg7 7. f3 O-O 8. Qd2 Nc6 9. Bc4 Bd7 10. O-O-O</t>
  </si>
  <si>
    <t>B78</t>
  </si>
  <si>
    <t>8/8/5n1p/1N6/3K1k2/5P2/7P/8 b</t>
  </si>
  <si>
    <t>8/8/8/2r5/3kBpp1/8/5K2/4R3 w - - 10 61</t>
  </si>
  <si>
    <t>10.3.50.1</t>
  </si>
  <si>
    <t>8/8/8/2r5/3kBpp1/8/5K2/4R3 w</t>
  </si>
  <si>
    <t>8/7R/5k2/3B1pp1/3K4/8/8/1r6 b</t>
  </si>
  <si>
    <t>Sicilian: Dragon, Yugoslav, 10.O-O-O Rc8</t>
  </si>
  <si>
    <t>15-9 to Houdini with 76 draws</t>
  </si>
  <si>
    <t>c</t>
  </si>
  <si>
    <t>Pts</t>
  </si>
  <si>
    <t>SB</t>
  </si>
  <si>
    <t xml:space="preserve"> </t>
  </si>
  <si>
    <t>R2 x-table</t>
  </si>
  <si>
    <t>=01=</t>
  </si>
  <si>
    <t>====</t>
  </si>
  <si>
    <t>==1=</t>
  </si>
  <si>
    <t>111=</t>
  </si>
  <si>
    <t>1=1=</t>
  </si>
  <si>
    <t>=1==</t>
  </si>
  <si>
    <t>=10=</t>
  </si>
  <si>
    <t>==0=</t>
  </si>
  <si>
    <t>11==</t>
  </si>
  <si>
    <t>1=11</t>
  </si>
  <si>
    <t>=11=</t>
  </si>
  <si>
    <t>1===</t>
  </si>
  <si>
    <t>===1</t>
  </si>
  <si>
    <t>1==1</t>
  </si>
  <si>
    <t>000=</t>
  </si>
  <si>
    <t>0=0=</t>
  </si>
  <si>
    <t>00==</t>
  </si>
  <si>
    <t>=00=</t>
  </si>
  <si>
    <t>===0</t>
  </si>
  <si>
    <t>=0==</t>
  </si>
  <si>
    <t>0=00</t>
  </si>
  <si>
    <t>0===</t>
  </si>
  <si>
    <t>0==0</t>
  </si>
  <si>
    <t>=1=1</t>
  </si>
  <si>
    <t>=0=0</t>
  </si>
  <si>
    <t>+15 =76  -9</t>
  </si>
  <si>
    <t xml:space="preserve"> +9 =76 -15</t>
  </si>
  <si>
    <t>Won games</t>
  </si>
  <si>
    <r>
      <t xml:space="preserve">04, 06, 12, 14, 24, 40, 42, 58, 60, 62, 68, 76, </t>
    </r>
    <r>
      <rPr>
        <u/>
        <sz val="9"/>
        <color theme="1"/>
        <rFont val="Times New Roman"/>
        <family val="1"/>
      </rPr>
      <t>77</t>
    </r>
    <r>
      <rPr>
        <sz val="9"/>
        <color theme="1"/>
        <rFont val="Times New Roman"/>
        <family val="1"/>
      </rPr>
      <t xml:space="preserve">, 88, </t>
    </r>
    <r>
      <rPr>
        <u/>
        <sz val="9"/>
        <color theme="1"/>
        <rFont val="Times New Roman"/>
        <family val="1"/>
      </rPr>
      <t>97</t>
    </r>
  </si>
  <si>
    <r>
      <t xml:space="preserve">39, 49, </t>
    </r>
    <r>
      <rPr>
        <u/>
        <sz val="9"/>
        <color theme="1"/>
        <rFont val="Times New Roman"/>
        <family val="1"/>
      </rPr>
      <t>52</t>
    </r>
    <r>
      <rPr>
        <sz val="9"/>
        <color theme="1"/>
        <rFont val="Times New Roman"/>
        <family val="1"/>
      </rPr>
      <t xml:space="preserve">, 57, 65, 73, </t>
    </r>
    <r>
      <rPr>
        <u/>
        <sz val="9"/>
        <color theme="1"/>
        <rFont val="Times New Roman"/>
        <family val="1"/>
      </rPr>
      <t>80</t>
    </r>
    <r>
      <rPr>
        <sz val="9"/>
        <color theme="1"/>
        <rFont val="Times New Roman"/>
        <family val="1"/>
      </rPr>
      <t>, 83, 87</t>
    </r>
  </si>
  <si>
    <t>Stage 1</t>
  </si>
  <si>
    <t>TCEC10: Stage 1, Rapid and Blitz x-tables</t>
  </si>
  <si>
    <t>Fe</t>
  </si>
  <si>
    <t>Bb</t>
  </si>
  <si>
    <t>1=</t>
  </si>
  <si>
    <t>==</t>
  </si>
  <si>
    <t>0=</t>
  </si>
  <si>
    <t>Laser 271117</t>
  </si>
  <si>
    <t>Nemorino 3.04a</t>
  </si>
  <si>
    <t>=0</t>
  </si>
  <si>
    <t>=1</t>
  </si>
  <si>
    <t>11</t>
  </si>
  <si>
    <t>00</t>
  </si>
  <si>
    <t>01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</si>
  <si>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</si>
  <si>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</si>
  <si>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</si>
  <si>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</si>
  <si>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</si>
  <si>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</si>
  <si>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</si>
  <si>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</si>
  <si>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</si>
  <si>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</si>
  <si>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</si>
  <si>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</si>
  <si>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</si>
  <si>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</si>
  <si>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Rapid</t>
  </si>
  <si>
    <t>Blitz</t>
  </si>
  <si>
    <t>thr.</t>
  </si>
  <si>
    <t>Nalimov</t>
  </si>
  <si>
    <t>Country Codes</t>
  </si>
  <si>
    <t>NO/IT/ FI/CA</t>
  </si>
  <si>
    <t>N</t>
  </si>
  <si>
    <t>Rtng</t>
  </si>
  <si>
    <t>3224</t>
  </si>
  <si>
    <t>41.5</t>
  </si>
  <si>
    <t>46</t>
  </si>
  <si>
    <t>888.25</t>
  </si>
  <si>
    <t>3226</t>
  </si>
  <si>
    <t>869.25</t>
  </si>
  <si>
    <t>3192</t>
  </si>
  <si>
    <t>39.5</t>
  </si>
  <si>
    <t>812.25</t>
  </si>
  <si>
    <t>3114</t>
  </si>
  <si>
    <t>37.5</t>
  </si>
  <si>
    <t>759.75</t>
  </si>
  <si>
    <t>3019</t>
  </si>
  <si>
    <t>34.0</t>
  </si>
  <si>
    <t>640.00</t>
  </si>
  <si>
    <t>3083</t>
  </si>
  <si>
    <t>31.5</t>
  </si>
  <si>
    <t>611.00</t>
  </si>
  <si>
    <t>3035</t>
  </si>
  <si>
    <t>26.5</t>
  </si>
  <si>
    <t>473.25</t>
  </si>
  <si>
    <t>3047</t>
  </si>
  <si>
    <t>26.0</t>
  </si>
  <si>
    <t>467.25</t>
  </si>
  <si>
    <t>3051</t>
  </si>
  <si>
    <t>25.0</t>
  </si>
  <si>
    <t>447.75</t>
  </si>
  <si>
    <t>3109</t>
  </si>
  <si>
    <t>24.5</t>
  </si>
  <si>
    <t>437.00</t>
  </si>
  <si>
    <t>2964</t>
  </si>
  <si>
    <t>24.0</t>
  </si>
  <si>
    <t>435.25</t>
  </si>
  <si>
    <t>23.0</t>
  </si>
  <si>
    <t>374.25</t>
  </si>
  <si>
    <t>2510</t>
  </si>
  <si>
    <t>21.0</t>
  </si>
  <si>
    <t>346.75</t>
  </si>
  <si>
    <t>3004</t>
  </si>
  <si>
    <t>20.5</t>
  </si>
  <si>
    <t>348.75</t>
  </si>
  <si>
    <t>3011</t>
  </si>
  <si>
    <t>19.5</t>
  </si>
  <si>
    <t>371.25</t>
  </si>
  <si>
    <t>2894</t>
  </si>
  <si>
    <t>19.0</t>
  </si>
  <si>
    <t>307.75</t>
  </si>
  <si>
    <t>2780</t>
  </si>
  <si>
    <t>17.0</t>
  </si>
  <si>
    <t>291.75</t>
  </si>
  <si>
    <t>3030</t>
  </si>
  <si>
    <t>16.0</t>
  </si>
  <si>
    <t>268.75</t>
  </si>
  <si>
    <t>2913</t>
  </si>
  <si>
    <t>15.5</t>
  </si>
  <si>
    <t>248.75</t>
  </si>
  <si>
    <t>2797</t>
  </si>
  <si>
    <t>13.5</t>
  </si>
  <si>
    <t>229.50</t>
  </si>
  <si>
    <t>2688</t>
  </si>
  <si>
    <t>11.0</t>
  </si>
  <si>
    <t>197.75</t>
  </si>
  <si>
    <t>2901</t>
  </si>
  <si>
    <t>185.75</t>
  </si>
  <si>
    <t>2660</t>
  </si>
  <si>
    <t>8.0</t>
  </si>
  <si>
    <t>114.50</t>
  </si>
  <si>
    <t>2745</t>
  </si>
  <si>
    <t>5.5</t>
  </si>
  <si>
    <t>91.50</t>
  </si>
  <si>
    <t>10.1.1.1</t>
  </si>
  <si>
    <t>10.1.1.2</t>
  </si>
  <si>
    <t>10.1.1.3</t>
  </si>
  <si>
    <t>10.1.1.4</t>
  </si>
  <si>
    <t>10.1.1.5</t>
  </si>
  <si>
    <t>10.1.1.6</t>
  </si>
  <si>
    <t>10.1.1.7</t>
  </si>
  <si>
    <t>10.1.1.8</t>
  </si>
  <si>
    <t>10.1.1.9</t>
  </si>
  <si>
    <t>10.1.1.10</t>
  </si>
  <si>
    <t>10.1.1.11</t>
  </si>
  <si>
    <t>10.1.1.12</t>
  </si>
  <si>
    <t>10.1.2.1</t>
  </si>
  <si>
    <t>10.1.2.2</t>
  </si>
  <si>
    <t>10.1.2.3</t>
  </si>
  <si>
    <t>10.1.2.4</t>
  </si>
  <si>
    <t>10.1.2.5</t>
  </si>
  <si>
    <t>10.1.2.6</t>
  </si>
  <si>
    <t>10.1.2.7</t>
  </si>
  <si>
    <t>10.1.2.8</t>
  </si>
  <si>
    <t>10.1.2.9</t>
  </si>
  <si>
    <t>10.1.2.10</t>
  </si>
  <si>
    <t>10.1.2.11</t>
  </si>
  <si>
    <t>10.1.2.12</t>
  </si>
  <si>
    <t>10.1.3.1</t>
  </si>
  <si>
    <t>10.1.3.2</t>
  </si>
  <si>
    <t>10.1.3.3</t>
  </si>
  <si>
    <t>10.1.3.4</t>
  </si>
  <si>
    <t>10.1.3.5</t>
  </si>
  <si>
    <t>10.1.3.6</t>
  </si>
  <si>
    <t>10.1.3.7</t>
  </si>
  <si>
    <t>10.1.3.8</t>
  </si>
  <si>
    <t>10.1.3.9</t>
  </si>
  <si>
    <t>10.1.3.10</t>
  </si>
  <si>
    <t>10.1.3.11</t>
  </si>
  <si>
    <t>10.1.3.12</t>
  </si>
  <si>
    <t>10.1.4.1</t>
  </si>
  <si>
    <t>10.1.4.2</t>
  </si>
  <si>
    <t>10.1.4.3</t>
  </si>
  <si>
    <t>10.1.4.4</t>
  </si>
  <si>
    <t>10.1.4.5</t>
  </si>
  <si>
    <t>10.1.4.6</t>
  </si>
  <si>
    <t>10.1.4.7</t>
  </si>
  <si>
    <t>10.1.4.8</t>
  </si>
  <si>
    <t>10.1.4.9</t>
  </si>
  <si>
    <t>10.1.4.10</t>
  </si>
  <si>
    <t>10.1.4.11</t>
  </si>
  <si>
    <t>10.1.4.12</t>
  </si>
  <si>
    <t>10.1.5.1</t>
  </si>
  <si>
    <t>10.1.5.2</t>
  </si>
  <si>
    <t>10.1.5.3</t>
  </si>
  <si>
    <t>10.1.5.4</t>
  </si>
  <si>
    <t>10.1.5.5</t>
  </si>
  <si>
    <t>10.1.5.6</t>
  </si>
  <si>
    <t>10.1.5.7</t>
  </si>
  <si>
    <t>10.1.5.8</t>
  </si>
  <si>
    <t>10.1.5.9</t>
  </si>
  <si>
    <t>10.1.5.10</t>
  </si>
  <si>
    <t>10.1.5.11</t>
  </si>
  <si>
    <t>10.1.5.12</t>
  </si>
  <si>
    <t>10.1.6.1</t>
  </si>
  <si>
    <t>10.1.6.2</t>
  </si>
  <si>
    <t>10.1.6.3</t>
  </si>
  <si>
    <t>10.1.6.4</t>
  </si>
  <si>
    <t>10.1.6.5</t>
  </si>
  <si>
    <t>10.1.6.6</t>
  </si>
  <si>
    <t>10.1.6.7</t>
  </si>
  <si>
    <t>10.1.6.8</t>
  </si>
  <si>
    <t>10.1.6.9</t>
  </si>
  <si>
    <t>10.1.6.10</t>
  </si>
  <si>
    <t>10.1.6.11</t>
  </si>
  <si>
    <t>10.1.6.12</t>
  </si>
  <si>
    <t>10.1.7.1</t>
  </si>
  <si>
    <t>10.1.7.2</t>
  </si>
  <si>
    <t>10.1.7.3</t>
  </si>
  <si>
    <t>10.1.7.4</t>
  </si>
  <si>
    <t>10.1.7.5</t>
  </si>
  <si>
    <t>10.1.7.6</t>
  </si>
  <si>
    <t>10.1.7.7</t>
  </si>
  <si>
    <t>10.1.7.8</t>
  </si>
  <si>
    <t>10.1.7.9</t>
  </si>
  <si>
    <t>10.1.7.10</t>
  </si>
  <si>
    <t>10.1.7.11</t>
  </si>
  <si>
    <t>10.1.7.12</t>
  </si>
  <si>
    <t>10.1.8.1</t>
  </si>
  <si>
    <t>10.1.8.2</t>
  </si>
  <si>
    <t>10.1.8.3</t>
  </si>
  <si>
    <t>10.1.8.4</t>
  </si>
  <si>
    <t>10.1.8.5</t>
  </si>
  <si>
    <t>10.1.8.6</t>
  </si>
  <si>
    <t>10.1.8.7</t>
  </si>
  <si>
    <t>10.1.8.8</t>
  </si>
  <si>
    <t>10.1.8.9</t>
  </si>
  <si>
    <t>10.1.8.10</t>
  </si>
  <si>
    <t>10.1.8.11</t>
  </si>
  <si>
    <t>10.1.8.12</t>
  </si>
  <si>
    <t>10.1.9.1</t>
  </si>
  <si>
    <t>10.1.9.2</t>
  </si>
  <si>
    <t>10.1.9.3</t>
  </si>
  <si>
    <t>10.1.9.4</t>
  </si>
  <si>
    <t>10.1.9.5</t>
  </si>
  <si>
    <t>10.1.9.6</t>
  </si>
  <si>
    <t>10.1.9.7</t>
  </si>
  <si>
    <t>10.1.9.8</t>
  </si>
  <si>
    <t>10.1.9.9</t>
  </si>
  <si>
    <t>10.1.9.10</t>
  </si>
  <si>
    <t>10.1.9.11</t>
  </si>
  <si>
    <t>10.1.9.12</t>
  </si>
  <si>
    <t>10.1.10.1</t>
  </si>
  <si>
    <t>10.1.10.2</t>
  </si>
  <si>
    <t>10.1.10.3</t>
  </si>
  <si>
    <t>10.1.10.4</t>
  </si>
  <si>
    <t>10.1.10.5</t>
  </si>
  <si>
    <t>10.1.10.6</t>
  </si>
  <si>
    <t>10.1.10.7</t>
  </si>
  <si>
    <t>10.1.10.8</t>
  </si>
  <si>
    <t>10.1.10.9</t>
  </si>
  <si>
    <t>10.1.10.10</t>
  </si>
  <si>
    <t>10.1.10.11</t>
  </si>
  <si>
    <t>10.1.10.12</t>
  </si>
  <si>
    <t>10.1.11.1</t>
  </si>
  <si>
    <t>10.1.11.2</t>
  </si>
  <si>
    <t>10.1.11.3</t>
  </si>
  <si>
    <t>10.1.11.4</t>
  </si>
  <si>
    <t>10.1.11.5</t>
  </si>
  <si>
    <t>10.1.11.6</t>
  </si>
  <si>
    <t>10.1.11.7</t>
  </si>
  <si>
    <t>10.1.11.8</t>
  </si>
  <si>
    <t>10.1.11.9</t>
  </si>
  <si>
    <t>10.1.11.10</t>
  </si>
  <si>
    <t>10.1.11.11</t>
  </si>
  <si>
    <t>10.1.11.12</t>
  </si>
  <si>
    <t>10.1.12.1</t>
  </si>
  <si>
    <t>10.1.12.2</t>
  </si>
  <si>
    <t>10.1.12.3</t>
  </si>
  <si>
    <t>10.1.12.4</t>
  </si>
  <si>
    <t>10.1.12.5</t>
  </si>
  <si>
    <t>10.1.12.6</t>
  </si>
  <si>
    <t>10.1.12.7</t>
  </si>
  <si>
    <t>10.1.12.8</t>
  </si>
  <si>
    <t>10.1.12.9</t>
  </si>
  <si>
    <t>10.1.12.11</t>
  </si>
  <si>
    <t>10.1.12.12</t>
  </si>
  <si>
    <t>10.1.13.1</t>
  </si>
  <si>
    <t>10.1.13.2</t>
  </si>
  <si>
    <t>10.1.13.3</t>
  </si>
  <si>
    <t>10.1.13.4</t>
  </si>
  <si>
    <t>10.1.13.5</t>
  </si>
  <si>
    <t>10.1.13.6</t>
  </si>
  <si>
    <t>10.1.13.7</t>
  </si>
  <si>
    <t>10.1.13.8</t>
  </si>
  <si>
    <t>10.1.13.9</t>
  </si>
  <si>
    <t>10.1.13.10</t>
  </si>
  <si>
    <t>10.1.13.12</t>
  </si>
  <si>
    <t>10.1.14.1</t>
  </si>
  <si>
    <t>10.1.14.2</t>
  </si>
  <si>
    <t>10.1.14.3</t>
  </si>
  <si>
    <t>10.1.14.4</t>
  </si>
  <si>
    <t>10.1.14.5</t>
  </si>
  <si>
    <t>10.1.14.6</t>
  </si>
  <si>
    <t>10.1.14.7</t>
  </si>
  <si>
    <t>10.1.14.8</t>
  </si>
  <si>
    <t>10.1.14.9</t>
  </si>
  <si>
    <t>10.1.14.11</t>
  </si>
  <si>
    <t>10.1.14.12</t>
  </si>
  <si>
    <t>10.1.15.1</t>
  </si>
  <si>
    <t>10.1.15.2</t>
  </si>
  <si>
    <t>10.1.15.3</t>
  </si>
  <si>
    <t>10.1.15.4</t>
  </si>
  <si>
    <t>10.1.15.5</t>
  </si>
  <si>
    <t>10.1.15.6</t>
  </si>
  <si>
    <t>10.1.15.7</t>
  </si>
  <si>
    <t>10.1.15.8</t>
  </si>
  <si>
    <t>10.1.15.9</t>
  </si>
  <si>
    <t>10.1.15.10</t>
  </si>
  <si>
    <t>10.1.15.11</t>
  </si>
  <si>
    <t>10.1.15.12</t>
  </si>
  <si>
    <t>10.1.16.1</t>
  </si>
  <si>
    <t>10.1.16.2</t>
  </si>
  <si>
    <t>10.1.16.3</t>
  </si>
  <si>
    <t>10.1.16.4</t>
  </si>
  <si>
    <t>10.1.16.5</t>
  </si>
  <si>
    <t>10.1.16.6</t>
  </si>
  <si>
    <t>10.1.16.7</t>
  </si>
  <si>
    <t>10.1.16.8</t>
  </si>
  <si>
    <t>10.1.16.9</t>
  </si>
  <si>
    <t>10.1.16.10</t>
  </si>
  <si>
    <t>10.1.16.11</t>
  </si>
  <si>
    <t>10.1.16.12</t>
  </si>
  <si>
    <t>10.1.17.1</t>
  </si>
  <si>
    <t>10.1.17.2</t>
  </si>
  <si>
    <t>10.1.17.3</t>
  </si>
  <si>
    <t>10.1.17.4</t>
  </si>
  <si>
    <t>10.1.17.5</t>
  </si>
  <si>
    <t>10.1.17.6</t>
  </si>
  <si>
    <t>10.1.17.7</t>
  </si>
  <si>
    <t>10.1.17.8</t>
  </si>
  <si>
    <t>10.1.17.9</t>
  </si>
  <si>
    <t>10.1.17.11</t>
  </si>
  <si>
    <t>10.1.18.1</t>
  </si>
  <si>
    <t>10.1.18.2</t>
  </si>
  <si>
    <t>10.1.18.3</t>
  </si>
  <si>
    <t>10.1.18.4</t>
  </si>
  <si>
    <t>10.1.18.5</t>
  </si>
  <si>
    <t>10.1.18.6</t>
  </si>
  <si>
    <t>10.1.18.7</t>
  </si>
  <si>
    <t>10.1.18.8</t>
  </si>
  <si>
    <t>10.1.18.9</t>
  </si>
  <si>
    <t>10.1.18.10</t>
  </si>
  <si>
    <t>10.1.18.11</t>
  </si>
  <si>
    <t>10.1.19.1</t>
  </si>
  <si>
    <t>10.1.19.2</t>
  </si>
  <si>
    <t>10.1.19.3</t>
  </si>
  <si>
    <t>10.1.19.4</t>
  </si>
  <si>
    <t>10.1.19.5</t>
  </si>
  <si>
    <t>10.1.19.6</t>
  </si>
  <si>
    <t>10.1.19.7</t>
  </si>
  <si>
    <t>10.1.19.8</t>
  </si>
  <si>
    <t>10.1.19.9</t>
  </si>
  <si>
    <t>10.1.19.10</t>
  </si>
  <si>
    <t>10.1.19.11</t>
  </si>
  <si>
    <t>10.1.19.12</t>
  </si>
  <si>
    <t>10.1.20.1</t>
  </si>
  <si>
    <t>10.1.20.2</t>
  </si>
  <si>
    <t>10.1.20.3</t>
  </si>
  <si>
    <t>10.1.20.4</t>
  </si>
  <si>
    <t>10.1.20.5</t>
  </si>
  <si>
    <t>10.1.20.6</t>
  </si>
  <si>
    <t>10.1.20.7</t>
  </si>
  <si>
    <t>10.1.20.8</t>
  </si>
  <si>
    <t>10.1.20.9</t>
  </si>
  <si>
    <t>10.1.20.10</t>
  </si>
  <si>
    <t>10.1.20.11</t>
  </si>
  <si>
    <t>10.1.20.12</t>
  </si>
  <si>
    <t>10.1.21.1</t>
  </si>
  <si>
    <t>10.1.21.2</t>
  </si>
  <si>
    <t>10.1.21.3</t>
  </si>
  <si>
    <t>10.1.21.4</t>
  </si>
  <si>
    <t>10.1.21.5</t>
  </si>
  <si>
    <t>10.1.21.6</t>
  </si>
  <si>
    <t>10.1.21.7</t>
  </si>
  <si>
    <t>10.1.21.8</t>
  </si>
  <si>
    <t>10.1.21.9</t>
  </si>
  <si>
    <t>10.1.21.10</t>
  </si>
  <si>
    <t>10.1.21.11</t>
  </si>
  <si>
    <t>10.1.21.12</t>
  </si>
  <si>
    <t>10.1.22.1</t>
  </si>
  <si>
    <t>10.1.22.2</t>
  </si>
  <si>
    <t>10.1.22.3</t>
  </si>
  <si>
    <t>10.1.22.4</t>
  </si>
  <si>
    <t>10.1.22.5</t>
  </si>
  <si>
    <t>10.1.22.6</t>
  </si>
  <si>
    <t>10.1.22.7</t>
  </si>
  <si>
    <t>10.1.22.8</t>
  </si>
  <si>
    <t>10.1.22.9</t>
  </si>
  <si>
    <t>10.1.22.10</t>
  </si>
  <si>
    <t>10.1.22.11</t>
  </si>
  <si>
    <t>10.1.23.1</t>
  </si>
  <si>
    <t>10.1.23.2</t>
  </si>
  <si>
    <t>10.1.23.3</t>
  </si>
  <si>
    <t>10.1.23.4</t>
  </si>
  <si>
    <t>10.1.23.5</t>
  </si>
  <si>
    <t>10.1.23.6</t>
  </si>
  <si>
    <t>10.1.23.7</t>
  </si>
  <si>
    <t>10.1.23.8</t>
  </si>
  <si>
    <t>10.1.23.9</t>
  </si>
  <si>
    <t>10.1.23.10</t>
  </si>
  <si>
    <t>10.1.23.11</t>
  </si>
  <si>
    <t>10.1.23.12</t>
  </si>
  <si>
    <t>R1 x-table</t>
  </si>
  <si>
    <t>R1a x-table</t>
  </si>
  <si>
    <t>R2-3 x-tables</t>
  </si>
  <si>
    <t>R2 Games</t>
  </si>
  <si>
    <t>Superfinal Games</t>
  </si>
  <si>
    <t>Author</t>
  </si>
  <si>
    <t>… and R3 x-table --&gt;</t>
  </si>
  <si>
    <t>TCEC_10: Round 1 games</t>
  </si>
  <si>
    <t>TCEC_10: Round 2 games</t>
  </si>
  <si>
    <t>Index to Worksheets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</si>
</sst>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000"/>
    <numFmt numFmtId="166" formatCode="0;\-0;[Magenta]0"/>
    <numFmt numFmtId="167" formatCode="0.0"/>
  </numFmts>
  <fonts count="4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theme="1"/>
      <name val="Symbol"/>
      <family val="1"/>
      <charset val="2"/>
    </font>
    <font>
      <sz val="9"/>
      <color rgb="FF000000"/>
      <name val="Times New Roman"/>
      <family val="1"/>
    </font>
    <font>
      <b/>
      <i/>
      <vertAlign val="subscript"/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8"/>
      <color rgb="FF000000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i/>
      <sz val="9"/>
      <color theme="1"/>
      <name val="Times New Roman"/>
      <family val="1"/>
    </font>
    <font>
      <b/>
      <sz val="11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9"/>
      <name val="Tahoma"/>
      <family val="2"/>
    </font>
    <font>
      <sz val="8"/>
      <color rgb="FFFF0000"/>
      <name val="Tahoma"/>
      <family val="2"/>
    </font>
    <font>
      <b/>
      <sz val="11"/>
      <color theme="1"/>
      <name val="Calibri"/>
      <family val="2"/>
      <scheme val="minor"/>
    </font>
    <font>
      <sz val="6"/>
      <color theme="1"/>
      <name val="Tahoma"/>
      <family val="2"/>
    </font>
    <font>
      <sz val="6"/>
      <color rgb="FF000000"/>
      <name val="Tahoma"/>
      <family val="2"/>
    </font>
    <font>
      <sz val="9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</font>
    <font>
      <sz val="9"/>
      <color theme="0" tint="-0.24994659260841701"/>
      <name val="Times New Roman"/>
      <family val="1"/>
    </font>
    <font>
      <sz val="8"/>
      <color rgb="FF000000"/>
      <name val="Times New Roman"/>
      <family val="1"/>
    </font>
    <font>
      <b/>
      <sz val="8"/>
      <name val="Tahoma"/>
      <family val="2"/>
    </font>
    <font>
      <sz val="7"/>
      <name val="Tahoma"/>
      <family val="2"/>
    </font>
    <font>
      <b/>
      <sz val="8"/>
      <color rgb="FFFF0000"/>
      <name val="Tahoma"/>
      <family val="2"/>
    </font>
    <font>
      <b/>
      <sz val="8"/>
      <color rgb="FF000000"/>
      <name val="Times New Roman"/>
      <family val="1"/>
    </font>
    <font>
      <sz val="7.5"/>
      <name val="Tahoma"/>
      <family val="2"/>
    </font>
    <font>
      <sz val="5"/>
      <color theme="1"/>
      <name val="Tahoma"/>
      <family val="2"/>
    </font>
    <font>
      <b/>
      <sz val="8"/>
      <color theme="1"/>
      <name val="Tahoma"/>
      <family val="2"/>
    </font>
    <font>
      <u/>
      <sz val="9"/>
      <color theme="1"/>
      <name val="Times New Roman"/>
      <family val="1"/>
    </font>
    <font>
      <b/>
      <sz val="14"/>
      <name val="Calibri Light"/>
      <family val="2"/>
      <scheme val="major"/>
    </font>
    <font>
      <b/>
      <sz val="14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7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2" fontId="4" fillId="0" borderId="2" xfId="0" quotePrefix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2" fontId="4" fillId="0" borderId="4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left" vertical="center"/>
    </xf>
    <xf numFmtId="165" fontId="7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" fontId="12" fillId="0" borderId="0" xfId="0" quotePrefix="1" applyNumberFormat="1" applyFont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22" fillId="0" borderId="0" xfId="0" applyFont="1"/>
    <xf numFmtId="1" fontId="16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166" fontId="2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0" xfId="0" applyFont="1"/>
    <xf numFmtId="1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7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164" fontId="31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164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left" vertical="center"/>
    </xf>
    <xf numFmtId="166" fontId="13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167" fontId="20" fillId="0" borderId="0" xfId="0" applyNumberFormat="1" applyFont="1" applyAlignment="1">
      <alignment horizontal="center" vertical="center"/>
    </xf>
    <xf numFmtId="0" fontId="12" fillId="0" borderId="12" xfId="0" applyFont="1" applyBorder="1" applyAlignment="1">
      <alignment vertical="center"/>
    </xf>
    <xf numFmtId="164" fontId="12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49" fontId="23" fillId="0" borderId="12" xfId="0" applyNumberFormat="1" applyFont="1" applyBorder="1" applyAlignment="1">
      <alignment horizontal="left" vertical="center"/>
    </xf>
    <xf numFmtId="166" fontId="13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2" fontId="4" fillId="0" borderId="4" xfId="0" quotePrefix="1" applyNumberFormat="1" applyFont="1" applyBorder="1" applyAlignment="1">
      <alignment horizontal="center" vertical="center"/>
    </xf>
    <xf numFmtId="167" fontId="32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164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left" vertical="center"/>
    </xf>
    <xf numFmtId="166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66" fontId="16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1" fontId="12" fillId="3" borderId="0" xfId="0" applyNumberFormat="1" applyFont="1" applyFill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2" fontId="30" fillId="0" borderId="0" xfId="0" quotePrefix="1" applyNumberFormat="1" applyFont="1" applyAlignment="1">
      <alignment horizontal="center" vertical="center"/>
    </xf>
    <xf numFmtId="2" fontId="30" fillId="0" borderId="0" xfId="0" applyNumberFormat="1" applyFont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33" fillId="0" borderId="0" xfId="0" quotePrefix="1" applyFont="1" applyAlignment="1">
      <alignment horizontal="center" vertical="center"/>
    </xf>
    <xf numFmtId="0" fontId="12" fillId="0" borderId="12" xfId="0" quotePrefix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2" fontId="34" fillId="0" borderId="0" xfId="0" quotePrefix="1" applyNumberFormat="1" applyFont="1" applyAlignment="1">
      <alignment horizontal="center" vertical="center"/>
    </xf>
    <xf numFmtId="0" fontId="31" fillId="0" borderId="0" xfId="0" quotePrefix="1" applyFont="1" applyAlignment="1">
      <alignment horizontal="center" vertical="center"/>
    </xf>
    <xf numFmtId="164" fontId="35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left" vertical="center" wrapText="1"/>
    </xf>
    <xf numFmtId="49" fontId="25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 wrapText="1"/>
    </xf>
    <xf numFmtId="0" fontId="24" fillId="0" borderId="0" xfId="0" quotePrefix="1" applyFont="1" applyAlignment="1">
      <alignment vertical="center" wrapText="1"/>
    </xf>
    <xf numFmtId="0" fontId="24" fillId="0" borderId="0" xfId="0" applyFont="1" applyAlignment="1">
      <alignment vertical="center" wrapText="1"/>
    </xf>
    <xf numFmtId="166" fontId="36" fillId="3" borderId="0" xfId="0" applyNumberFormat="1" applyFont="1" applyFill="1" applyAlignment="1">
      <alignment horizontal="center" vertical="center"/>
    </xf>
    <xf numFmtId="166" fontId="23" fillId="0" borderId="0" xfId="0" applyNumberFormat="1" applyFont="1" applyAlignment="1">
      <alignment horizontal="center" vertical="center"/>
    </xf>
    <xf numFmtId="0" fontId="37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vertical="center"/>
    </xf>
    <xf numFmtId="0" fontId="4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167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7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0" fillId="0" borderId="4" xfId="0" applyBorder="1" applyAlignment="1">
      <alignment horizontal="center"/>
    </xf>
    <xf numFmtId="167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3" fillId="0" borderId="13" xfId="0" applyFont="1" applyBorder="1" applyAlignment="1">
      <alignment horizontal="center"/>
    </xf>
    <xf numFmtId="167" fontId="3" fillId="0" borderId="13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4" fillId="6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quotePrefix="1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3" xfId="0" quotePrefix="1" applyNumberFormat="1" applyFont="1" applyBorder="1" applyAlignment="1">
      <alignment horizontal="center"/>
    </xf>
    <xf numFmtId="49" fontId="4" fillId="6" borderId="3" xfId="0" applyNumberFormat="1" applyFon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2" fillId="0" borderId="0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167" fontId="0" fillId="0" borderId="24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164" fontId="27" fillId="0" borderId="2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22" fillId="0" borderId="2" xfId="0" applyFont="1" applyBorder="1" applyAlignment="1"/>
    <xf numFmtId="0" fontId="0" fillId="0" borderId="2" xfId="0" applyBorder="1" applyAlignment="1"/>
    <xf numFmtId="0" fontId="0" fillId="0" borderId="4" xfId="0" applyBorder="1" applyAlignment="1"/>
    <xf numFmtId="0" fontId="3" fillId="0" borderId="2" xfId="0" applyFont="1" applyBorder="1" applyAlignment="1"/>
    <xf numFmtId="0" fontId="4" fillId="0" borderId="7" xfId="0" applyFont="1" applyBorder="1" applyAlignment="1"/>
    <xf numFmtId="0" fontId="0" fillId="0" borderId="7" xfId="0" applyBorder="1" applyAlignment="1"/>
    <xf numFmtId="164" fontId="22" fillId="0" borderId="2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left" vertical="center"/>
    </xf>
    <xf numFmtId="0" fontId="12" fillId="0" borderId="11" xfId="0" quotePrefix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2" fillId="0" borderId="2" xfId="0" applyFont="1" applyBorder="1" applyAlignment="1">
      <alignment horizontal="left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R1 x-table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5 Blitz x-table_1" connectionId="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R4 Rapid x-table_2" connectionId="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R1 x-table" connectionId="3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R3 x-table" connectionId="5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R2 x-table" connectionId="4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Four ply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pane ySplit="5" topLeftCell="A6" activePane="bottomLeft" state="frozen"/>
      <selection pane="bottomLeft" activeCell="C7" sqref="C7"/>
    </sheetView>
  </sheetViews>
  <sheetFormatPr defaultRowHeight="15" x14ac:dyDescent="0.25"/>
  <cols>
    <col min="1" max="1" width="1.7109375" customWidth="1"/>
    <col min="2" max="2" width="3.7109375" style="42" customWidth="1"/>
    <col min="3" max="3" width="30.7109375" customWidth="1"/>
  </cols>
  <sheetData>
    <row r="1" spans="1:3" ht="18.75" x14ac:dyDescent="0.3">
      <c r="A1" s="1" t="s">
        <v>0</v>
      </c>
    </row>
    <row r="4" spans="1:3" s="81" customFormat="1" x14ac:dyDescent="0.25">
      <c r="B4" s="160" t="s">
        <v>1</v>
      </c>
      <c r="C4" s="81" t="s">
        <v>241</v>
      </c>
    </row>
    <row r="6" spans="1:3" x14ac:dyDescent="0.25">
      <c r="B6" s="42">
        <v>0</v>
      </c>
      <c r="C6" t="s">
        <v>2337</v>
      </c>
    </row>
    <row r="7" spans="1:3" x14ac:dyDescent="0.25">
      <c r="B7" s="42">
        <v>1</v>
      </c>
      <c r="C7" t="s">
        <v>943</v>
      </c>
    </row>
    <row r="8" spans="1:3" x14ac:dyDescent="0.25">
      <c r="B8" s="42">
        <v>2</v>
      </c>
      <c r="C8" t="s">
        <v>2328</v>
      </c>
    </row>
    <row r="9" spans="1:3" x14ac:dyDescent="0.25">
      <c r="B9" s="42">
        <v>3</v>
      </c>
      <c r="C9" t="s">
        <v>2329</v>
      </c>
    </row>
    <row r="10" spans="1:3" x14ac:dyDescent="0.25">
      <c r="B10" s="42">
        <v>4</v>
      </c>
      <c r="C10" t="s">
        <v>2330</v>
      </c>
    </row>
    <row r="11" spans="1:3" x14ac:dyDescent="0.25">
      <c r="B11" s="42">
        <v>5</v>
      </c>
      <c r="C11" t="s">
        <v>942</v>
      </c>
    </row>
    <row r="12" spans="1:3" x14ac:dyDescent="0.25">
      <c r="B12" s="42">
        <v>6</v>
      </c>
      <c r="C12" t="s">
        <v>2331</v>
      </c>
    </row>
    <row r="13" spans="1:3" x14ac:dyDescent="0.25">
      <c r="B13" s="42">
        <v>7</v>
      </c>
      <c r="C13" t="s">
        <v>2332</v>
      </c>
    </row>
    <row r="14" spans="1:3" x14ac:dyDescent="0.25">
      <c r="B14" s="42">
        <v>8</v>
      </c>
      <c r="C14" t="s">
        <v>240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pane ySplit="9" topLeftCell="A10" activePane="bottomLeft" state="frozen"/>
      <selection pane="bottomLeft" activeCell="I30" sqref="I30"/>
    </sheetView>
  </sheetViews>
  <sheetFormatPr defaultRowHeight="15" x14ac:dyDescent="0.25"/>
  <cols>
    <col min="1" max="1" width="1.7109375" style="142" customWidth="1"/>
    <col min="2" max="2" width="2.7109375" style="143" customWidth="1"/>
    <col min="3" max="3" width="9.7109375" style="139" customWidth="1"/>
    <col min="4" max="4" width="0.85546875" style="139" customWidth="1"/>
    <col min="5" max="5" width="6.7109375" style="139" customWidth="1"/>
    <col min="6" max="6" width="5.7109375" style="139" customWidth="1"/>
    <col min="7" max="7" width="3.7109375" style="140" customWidth="1"/>
    <col min="8" max="8" width="0.42578125" style="140" customWidth="1"/>
    <col min="9" max="9" width="6.7109375" style="139" customWidth="1"/>
    <col min="10" max="10" width="5.7109375" style="139" customWidth="1"/>
    <col min="11" max="11" width="3.7109375" style="140" customWidth="1"/>
    <col min="12" max="12" width="6.7109375" style="139" customWidth="1"/>
    <col min="13" max="13" width="1.7109375" style="139" customWidth="1"/>
    <col min="14" max="14" width="23.7109375" style="140" customWidth="1"/>
    <col min="15" max="15" width="8.7109375" style="140" customWidth="1"/>
    <col min="16" max="16" width="60.7109375" style="141" customWidth="1"/>
    <col min="17" max="17" width="40.7109375" style="141" customWidth="1"/>
    <col min="18" max="18" width="9.140625" style="139"/>
    <col min="19" max="16384" width="9.140625" style="142"/>
  </cols>
  <sheetData>
    <row r="1" spans="1:20" ht="18.75" x14ac:dyDescent="0.25">
      <c r="A1" s="2" t="s">
        <v>837</v>
      </c>
    </row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s="3" customFormat="1" ht="12" customHeight="1" x14ac:dyDescent="0.25">
      <c r="B8" s="346" t="s">
        <v>1</v>
      </c>
      <c r="C8" s="344" t="s">
        <v>971</v>
      </c>
      <c r="D8" s="340"/>
      <c r="E8" s="338" t="s">
        <v>1199</v>
      </c>
      <c r="F8" s="332" t="s">
        <v>1103</v>
      </c>
      <c r="G8" s="348" t="s">
        <v>1983</v>
      </c>
      <c r="H8" s="348"/>
      <c r="I8" s="338" t="s">
        <v>1200</v>
      </c>
      <c r="J8" s="332" t="s">
        <v>1163</v>
      </c>
      <c r="K8" s="348" t="s">
        <v>1983</v>
      </c>
      <c r="L8" s="340" t="s">
        <v>1198</v>
      </c>
      <c r="M8" s="340"/>
      <c r="N8" s="342" t="s">
        <v>1120</v>
      </c>
      <c r="O8" s="338" t="s">
        <v>1985</v>
      </c>
      <c r="P8" s="365" t="s">
        <v>2333</v>
      </c>
      <c r="Q8" s="365" t="s">
        <v>971</v>
      </c>
      <c r="R8" s="286"/>
      <c r="S8" s="303"/>
      <c r="T8" s="303"/>
    </row>
    <row r="9" spans="1:20" s="3" customFormat="1" ht="12" customHeight="1" x14ac:dyDescent="0.25">
      <c r="B9" s="347"/>
      <c r="C9" s="345"/>
      <c r="D9" s="341"/>
      <c r="E9" s="339"/>
      <c r="F9" s="333" t="s">
        <v>1056</v>
      </c>
      <c r="G9" s="349"/>
      <c r="H9" s="349"/>
      <c r="I9" s="339"/>
      <c r="J9" s="333" t="s">
        <v>1056</v>
      </c>
      <c r="K9" s="349"/>
      <c r="L9" s="341"/>
      <c r="M9" s="341"/>
      <c r="N9" s="343"/>
      <c r="O9" s="339"/>
      <c r="P9" s="366"/>
      <c r="Q9" s="366"/>
      <c r="R9" s="304"/>
      <c r="S9" s="305"/>
      <c r="T9" s="305"/>
    </row>
    <row r="10" spans="1:20" s="6" customFormat="1" ht="11.45" customHeight="1" x14ac:dyDescent="0.25">
      <c r="B10" s="10">
        <v>1</v>
      </c>
      <c r="C10" s="11" t="s">
        <v>553</v>
      </c>
      <c r="D10" s="11"/>
      <c r="E10" s="11">
        <v>0.92</v>
      </c>
      <c r="F10" s="11">
        <v>3094</v>
      </c>
      <c r="G10" s="335">
        <v>22</v>
      </c>
      <c r="H10" s="335"/>
      <c r="I10" s="11">
        <v>0.92100000000000004</v>
      </c>
      <c r="J10" s="11">
        <v>3100</v>
      </c>
      <c r="K10" s="335">
        <v>43</v>
      </c>
      <c r="L10" s="336" t="s">
        <v>19</v>
      </c>
      <c r="M10" s="337"/>
      <c r="N10" s="335" t="s">
        <v>1135</v>
      </c>
      <c r="O10" s="335" t="s">
        <v>1121</v>
      </c>
      <c r="P10" s="152" t="s">
        <v>1141</v>
      </c>
      <c r="Q10" s="152" t="s">
        <v>1171</v>
      </c>
      <c r="R10" s="151"/>
      <c r="S10" s="153"/>
      <c r="T10" s="153"/>
    </row>
    <row r="11" spans="1:20" s="6" customFormat="1" ht="11.45" customHeight="1" x14ac:dyDescent="0.25">
      <c r="B11" s="19">
        <f t="shared" ref="B11:B33" si="0">B10+1</f>
        <v>2</v>
      </c>
      <c r="C11" s="20" t="s">
        <v>1118</v>
      </c>
      <c r="D11" s="20"/>
      <c r="E11" s="20">
        <v>20.2</v>
      </c>
      <c r="F11" s="20">
        <v>2741</v>
      </c>
      <c r="G11" s="144">
        <v>22</v>
      </c>
      <c r="H11" s="144"/>
      <c r="I11" s="158" t="s">
        <v>19</v>
      </c>
      <c r="J11" s="158" t="s">
        <v>19</v>
      </c>
      <c r="K11" s="158" t="s">
        <v>19</v>
      </c>
      <c r="L11" s="20" t="s">
        <v>1201</v>
      </c>
      <c r="M11" s="20"/>
      <c r="N11" s="144" t="s">
        <v>1136</v>
      </c>
      <c r="O11" s="144" t="s">
        <v>1122</v>
      </c>
      <c r="P11" s="24" t="s">
        <v>1142</v>
      </c>
      <c r="Q11" s="24" t="s">
        <v>1172</v>
      </c>
      <c r="R11" s="20"/>
      <c r="S11" s="21"/>
      <c r="T11" s="21"/>
    </row>
    <row r="12" spans="1:20" s="6" customFormat="1" ht="11.45" customHeight="1" x14ac:dyDescent="0.25">
      <c r="B12" s="19">
        <f t="shared" si="0"/>
        <v>3</v>
      </c>
      <c r="C12" s="20" t="s">
        <v>1119</v>
      </c>
      <c r="D12" s="20"/>
      <c r="E12" s="20">
        <v>8</v>
      </c>
      <c r="F12" s="20">
        <v>2891</v>
      </c>
      <c r="G12" s="144">
        <v>22</v>
      </c>
      <c r="H12" s="144"/>
      <c r="I12" s="158" t="s">
        <v>19</v>
      </c>
      <c r="J12" s="158" t="s">
        <v>19</v>
      </c>
      <c r="K12" s="158" t="s">
        <v>19</v>
      </c>
      <c r="L12" s="158" t="s">
        <v>19</v>
      </c>
      <c r="M12" s="154"/>
      <c r="N12" s="144" t="s">
        <v>1137</v>
      </c>
      <c r="O12" s="144" t="s">
        <v>1123</v>
      </c>
      <c r="P12" s="24" t="s">
        <v>1138</v>
      </c>
      <c r="Q12" s="24" t="s">
        <v>1173</v>
      </c>
      <c r="R12" s="20"/>
      <c r="S12" s="21"/>
      <c r="T12" s="21"/>
    </row>
    <row r="13" spans="1:20" s="6" customFormat="1" ht="11.45" customHeight="1" x14ac:dyDescent="0.25">
      <c r="B13" s="19">
        <f t="shared" si="0"/>
        <v>4</v>
      </c>
      <c r="C13" s="20" t="s">
        <v>1098</v>
      </c>
      <c r="D13" s="20"/>
      <c r="E13" s="20">
        <v>6.2</v>
      </c>
      <c r="F13" s="20">
        <v>3047</v>
      </c>
      <c r="G13" s="144">
        <v>16</v>
      </c>
      <c r="H13" s="144"/>
      <c r="I13" s="20">
        <v>6.2</v>
      </c>
      <c r="J13" s="20">
        <v>3091</v>
      </c>
      <c r="K13" s="144">
        <v>16</v>
      </c>
      <c r="L13" s="158" t="s">
        <v>19</v>
      </c>
      <c r="M13" s="154"/>
      <c r="N13" s="144" t="s">
        <v>1139</v>
      </c>
      <c r="O13" s="144" t="s">
        <v>1124</v>
      </c>
      <c r="P13" s="24" t="s">
        <v>1140</v>
      </c>
      <c r="Q13" s="24" t="s">
        <v>1174</v>
      </c>
      <c r="R13" s="20"/>
      <c r="S13" s="21"/>
      <c r="T13" s="21"/>
    </row>
    <row r="14" spans="1:20" s="6" customFormat="1" ht="11.45" customHeight="1" x14ac:dyDescent="0.25">
      <c r="B14" s="19">
        <f t="shared" si="0"/>
        <v>5</v>
      </c>
      <c r="C14" s="30" t="s">
        <v>270</v>
      </c>
      <c r="D14" s="30"/>
      <c r="E14" s="146" t="s">
        <v>1091</v>
      </c>
      <c r="F14" s="20">
        <v>3004</v>
      </c>
      <c r="G14" s="155">
        <v>22</v>
      </c>
      <c r="H14" s="155"/>
      <c r="I14" s="30">
        <v>251017</v>
      </c>
      <c r="J14" s="30">
        <v>3013</v>
      </c>
      <c r="K14" s="145">
        <v>43</v>
      </c>
      <c r="L14" s="30" t="s">
        <v>1201</v>
      </c>
      <c r="M14" s="30"/>
      <c r="N14" s="144" t="s">
        <v>1144</v>
      </c>
      <c r="O14" s="145" t="s">
        <v>1125</v>
      </c>
      <c r="P14" s="24" t="s">
        <v>1143</v>
      </c>
      <c r="Q14" s="24" t="s">
        <v>1175</v>
      </c>
      <c r="R14" s="20"/>
      <c r="S14" s="21"/>
      <c r="T14" s="21"/>
    </row>
    <row r="15" spans="1:20" s="6" customFormat="1" ht="11.45" customHeight="1" x14ac:dyDescent="0.25">
      <c r="B15" s="19">
        <f t="shared" si="0"/>
        <v>6</v>
      </c>
      <c r="C15" s="20" t="s">
        <v>1094</v>
      </c>
      <c r="D15" s="20"/>
      <c r="E15" s="20">
        <v>6.1</v>
      </c>
      <c r="F15" s="20">
        <v>3113</v>
      </c>
      <c r="G15" s="144">
        <v>22</v>
      </c>
      <c r="H15" s="144"/>
      <c r="I15" s="20">
        <v>6.2</v>
      </c>
      <c r="J15" s="20">
        <v>3112</v>
      </c>
      <c r="K15" s="144">
        <v>43</v>
      </c>
      <c r="L15" s="20" t="s">
        <v>1201</v>
      </c>
      <c r="M15" s="20"/>
      <c r="N15" s="144" t="s">
        <v>1146</v>
      </c>
      <c r="O15" s="144" t="s">
        <v>1122</v>
      </c>
      <c r="P15" s="24" t="s">
        <v>1145</v>
      </c>
      <c r="Q15" s="24" t="s">
        <v>1176</v>
      </c>
      <c r="R15" s="20"/>
      <c r="S15" s="21"/>
      <c r="T15" s="21"/>
    </row>
    <row r="16" spans="1:20" s="6" customFormat="1" ht="11.45" customHeight="1" x14ac:dyDescent="0.25">
      <c r="B16" s="19">
        <f t="shared" si="0"/>
        <v>7</v>
      </c>
      <c r="C16" s="20" t="s">
        <v>1114</v>
      </c>
      <c r="D16" s="20"/>
      <c r="E16" s="20">
        <v>1.91</v>
      </c>
      <c r="F16" s="20">
        <v>2899</v>
      </c>
      <c r="G16" s="144">
        <v>22</v>
      </c>
      <c r="H16" s="144"/>
      <c r="I16" s="158" t="s">
        <v>19</v>
      </c>
      <c r="J16" s="158" t="s">
        <v>19</v>
      </c>
      <c r="K16" s="158" t="s">
        <v>19</v>
      </c>
      <c r="L16" s="20" t="s">
        <v>1201</v>
      </c>
      <c r="M16" s="20"/>
      <c r="N16" s="144" t="s">
        <v>1153</v>
      </c>
      <c r="O16" s="144" t="s">
        <v>1122</v>
      </c>
      <c r="P16" s="24" t="s">
        <v>1152</v>
      </c>
      <c r="Q16" s="24" t="s">
        <v>1177</v>
      </c>
      <c r="R16" s="20"/>
      <c r="S16" s="21"/>
      <c r="T16" s="21"/>
    </row>
    <row r="17" spans="2:20" s="6" customFormat="1" ht="11.45" customHeight="1" x14ac:dyDescent="0.25">
      <c r="B17" s="19">
        <f t="shared" si="0"/>
        <v>8</v>
      </c>
      <c r="C17" s="20" t="s">
        <v>1106</v>
      </c>
      <c r="D17" s="20"/>
      <c r="E17" s="20">
        <v>3.2</v>
      </c>
      <c r="F17" s="20">
        <v>2606</v>
      </c>
      <c r="G17" s="144">
        <v>16</v>
      </c>
      <c r="H17" s="144"/>
      <c r="I17" s="158" t="s">
        <v>19</v>
      </c>
      <c r="J17" s="158" t="s">
        <v>19</v>
      </c>
      <c r="K17" s="158" t="s">
        <v>19</v>
      </c>
      <c r="L17" s="20" t="s">
        <v>1201</v>
      </c>
      <c r="M17" s="20"/>
      <c r="N17" s="144" t="s">
        <v>1154</v>
      </c>
      <c r="O17" s="144" t="s">
        <v>1126</v>
      </c>
      <c r="P17" s="24"/>
      <c r="Q17" s="24" t="s">
        <v>1178</v>
      </c>
      <c r="R17" s="20"/>
      <c r="S17" s="21"/>
      <c r="T17" s="21"/>
    </row>
    <row r="18" spans="2:20" s="6" customFormat="1" ht="11.45" customHeight="1" x14ac:dyDescent="0.25">
      <c r="B18" s="19">
        <f t="shared" si="0"/>
        <v>9</v>
      </c>
      <c r="C18" s="20" t="s">
        <v>1104</v>
      </c>
      <c r="D18" s="20"/>
      <c r="E18" s="20">
        <v>1.01</v>
      </c>
      <c r="F18" s="20">
        <v>2757</v>
      </c>
      <c r="G18" s="144">
        <v>22</v>
      </c>
      <c r="H18" s="144"/>
      <c r="I18" s="158" t="s">
        <v>19</v>
      </c>
      <c r="J18" s="158" t="s">
        <v>19</v>
      </c>
      <c r="K18" s="158" t="s">
        <v>19</v>
      </c>
      <c r="L18" s="20" t="s">
        <v>1104</v>
      </c>
      <c r="M18" s="20"/>
      <c r="N18" s="144" t="s">
        <v>1156</v>
      </c>
      <c r="O18" s="144" t="s">
        <v>1127</v>
      </c>
      <c r="P18" s="24" t="s">
        <v>1155</v>
      </c>
      <c r="Q18" s="24" t="s">
        <v>1179</v>
      </c>
      <c r="R18" s="20"/>
      <c r="S18" s="21"/>
      <c r="T18" s="21"/>
    </row>
    <row r="19" spans="2:20" s="6" customFormat="1" ht="11.45" customHeight="1" x14ac:dyDescent="0.25">
      <c r="B19" s="19">
        <f t="shared" si="0"/>
        <v>10</v>
      </c>
      <c r="C19" s="20" t="s">
        <v>554</v>
      </c>
      <c r="D19" s="20"/>
      <c r="E19" s="20">
        <v>2</v>
      </c>
      <c r="F19" s="20">
        <v>3042</v>
      </c>
      <c r="G19" s="144">
        <v>22</v>
      </c>
      <c r="H19" s="144"/>
      <c r="I19" s="20">
        <v>2.0099999999999998</v>
      </c>
      <c r="J19" s="20">
        <v>3052</v>
      </c>
      <c r="K19" s="144">
        <v>43</v>
      </c>
      <c r="L19" s="158" t="s">
        <v>19</v>
      </c>
      <c r="M19" s="154"/>
      <c r="N19" s="144" t="s">
        <v>1157</v>
      </c>
      <c r="O19" s="144" t="s">
        <v>1128</v>
      </c>
      <c r="P19" s="24" t="s">
        <v>1158</v>
      </c>
      <c r="Q19" s="24" t="s">
        <v>1180</v>
      </c>
      <c r="R19" s="20"/>
      <c r="S19" s="21"/>
      <c r="T19" s="21"/>
    </row>
    <row r="20" spans="2:20" s="6" customFormat="1" ht="11.45" customHeight="1" x14ac:dyDescent="0.25">
      <c r="B20" s="19">
        <f t="shared" si="0"/>
        <v>11</v>
      </c>
      <c r="C20" s="20" t="s">
        <v>1117</v>
      </c>
      <c r="D20" s="20"/>
      <c r="E20" s="20">
        <v>3</v>
      </c>
      <c r="F20" s="20">
        <v>3112</v>
      </c>
      <c r="G20" s="144">
        <v>22</v>
      </c>
      <c r="H20" s="144"/>
      <c r="I20" s="158" t="s">
        <v>19</v>
      </c>
      <c r="J20" s="158" t="s">
        <v>19</v>
      </c>
      <c r="K20" s="158" t="s">
        <v>19</v>
      </c>
      <c r="L20" s="158" t="s">
        <v>19</v>
      </c>
      <c r="M20" s="154"/>
      <c r="N20" s="144" t="s">
        <v>1159</v>
      </c>
      <c r="O20" s="144" t="s">
        <v>1129</v>
      </c>
      <c r="P20" s="24" t="s">
        <v>1160</v>
      </c>
      <c r="Q20" s="24" t="s">
        <v>1181</v>
      </c>
      <c r="R20" s="20"/>
      <c r="S20" s="21"/>
      <c r="T20" s="21"/>
    </row>
    <row r="21" spans="2:20" s="6" customFormat="1" ht="11.45" customHeight="1" x14ac:dyDescent="0.25">
      <c r="B21" s="19">
        <f t="shared" si="0"/>
        <v>12</v>
      </c>
      <c r="C21" s="20" t="s">
        <v>1107</v>
      </c>
      <c r="D21" s="20"/>
      <c r="E21" s="147" t="s">
        <v>1108</v>
      </c>
      <c r="F21" s="20">
        <v>2778</v>
      </c>
      <c r="G21" s="156">
        <v>1</v>
      </c>
      <c r="H21" s="156"/>
      <c r="I21" s="158" t="s">
        <v>19</v>
      </c>
      <c r="J21" s="158" t="s">
        <v>19</v>
      </c>
      <c r="K21" s="158" t="s">
        <v>19</v>
      </c>
      <c r="L21" s="20" t="s">
        <v>1201</v>
      </c>
      <c r="M21" s="20"/>
      <c r="N21" s="144" t="s">
        <v>1161</v>
      </c>
      <c r="O21" s="144" t="s">
        <v>1130</v>
      </c>
      <c r="P21" s="24" t="s">
        <v>1162</v>
      </c>
      <c r="Q21" s="24" t="s">
        <v>1182</v>
      </c>
      <c r="R21" s="20"/>
      <c r="S21" s="21"/>
      <c r="T21" s="21"/>
    </row>
    <row r="22" spans="2:20" s="6" customFormat="1" ht="11.45" customHeight="1" x14ac:dyDescent="0.25">
      <c r="B22" s="19">
        <f t="shared" si="0"/>
        <v>13</v>
      </c>
      <c r="C22" s="20" t="s">
        <v>295</v>
      </c>
      <c r="D22" s="20"/>
      <c r="E22" s="147" t="s">
        <v>1105</v>
      </c>
      <c r="F22" s="20">
        <v>3012</v>
      </c>
      <c r="G22" s="156">
        <v>22</v>
      </c>
      <c r="H22" s="156"/>
      <c r="I22" s="158" t="s">
        <v>19</v>
      </c>
      <c r="J22" s="158" t="s">
        <v>19</v>
      </c>
      <c r="K22" s="158" t="s">
        <v>19</v>
      </c>
      <c r="L22" s="158" t="s">
        <v>19</v>
      </c>
      <c r="M22" s="154"/>
      <c r="N22" s="144" t="s">
        <v>1164</v>
      </c>
      <c r="O22" s="144" t="s">
        <v>1131</v>
      </c>
      <c r="P22" s="24"/>
      <c r="Q22" s="24" t="s">
        <v>1183</v>
      </c>
      <c r="R22" s="20"/>
      <c r="S22" s="21"/>
      <c r="T22" s="21"/>
    </row>
    <row r="23" spans="2:20" s="6" customFormat="1" ht="11.45" customHeight="1" x14ac:dyDescent="0.25">
      <c r="B23" s="19">
        <f t="shared" si="0"/>
        <v>14</v>
      </c>
      <c r="C23" s="20" t="s">
        <v>1095</v>
      </c>
      <c r="D23" s="20"/>
      <c r="E23" s="20">
        <v>6.02</v>
      </c>
      <c r="F23" s="20">
        <v>3184</v>
      </c>
      <c r="G23" s="144">
        <v>22</v>
      </c>
      <c r="H23" s="144"/>
      <c r="I23" s="20">
        <v>6.02</v>
      </c>
      <c r="J23" s="20">
        <v>3184</v>
      </c>
      <c r="K23" s="144">
        <v>43</v>
      </c>
      <c r="L23" s="20" t="s">
        <v>1201</v>
      </c>
      <c r="M23" s="20"/>
      <c r="N23" s="20" t="s">
        <v>1166</v>
      </c>
      <c r="O23" s="144" t="s">
        <v>1132</v>
      </c>
      <c r="P23" s="24" t="s">
        <v>1165</v>
      </c>
      <c r="Q23" s="24" t="s">
        <v>1184</v>
      </c>
      <c r="R23" s="20"/>
      <c r="S23" s="21"/>
      <c r="T23" s="21"/>
    </row>
    <row r="24" spans="2:20" s="6" customFormat="1" ht="11.45" customHeight="1" x14ac:dyDescent="0.25">
      <c r="B24" s="19">
        <f t="shared" si="0"/>
        <v>15</v>
      </c>
      <c r="C24" s="20" t="s">
        <v>920</v>
      </c>
      <c r="D24" s="20"/>
      <c r="E24" s="20">
        <v>8.1</v>
      </c>
      <c r="F24" s="20">
        <v>3040</v>
      </c>
      <c r="G24" s="144">
        <v>22</v>
      </c>
      <c r="H24" s="144"/>
      <c r="I24" s="158" t="s">
        <v>19</v>
      </c>
      <c r="J24" s="158" t="s">
        <v>19</v>
      </c>
      <c r="K24" s="158" t="s">
        <v>19</v>
      </c>
      <c r="L24" s="20" t="s">
        <v>1201</v>
      </c>
      <c r="M24" s="20"/>
      <c r="N24" s="144" t="s">
        <v>1167</v>
      </c>
      <c r="O24" s="144" t="s">
        <v>1128</v>
      </c>
      <c r="P24" s="24" t="s">
        <v>1168</v>
      </c>
      <c r="Q24" s="24" t="s">
        <v>1185</v>
      </c>
      <c r="R24" s="20"/>
      <c r="S24" s="21"/>
      <c r="T24" s="21"/>
    </row>
    <row r="25" spans="2:20" s="6" customFormat="1" ht="11.45" customHeight="1" x14ac:dyDescent="0.25">
      <c r="B25" s="19">
        <f t="shared" si="0"/>
        <v>16</v>
      </c>
      <c r="C25" s="20" t="s">
        <v>1092</v>
      </c>
      <c r="D25" s="20"/>
      <c r="E25" s="147" t="s">
        <v>1099</v>
      </c>
      <c r="F25" s="20">
        <v>3230</v>
      </c>
      <c r="G25" s="156">
        <v>22</v>
      </c>
      <c r="H25" s="156"/>
      <c r="I25" s="147" t="s">
        <v>1093</v>
      </c>
      <c r="J25" s="147">
        <v>3232</v>
      </c>
      <c r="K25" s="156">
        <v>43</v>
      </c>
      <c r="L25" s="20" t="s">
        <v>1201</v>
      </c>
      <c r="M25" s="20"/>
      <c r="N25" s="144" t="s">
        <v>1169</v>
      </c>
      <c r="O25" s="144" t="s">
        <v>1122</v>
      </c>
      <c r="P25" s="24"/>
      <c r="Q25" s="24" t="s">
        <v>1170</v>
      </c>
      <c r="R25" s="20"/>
      <c r="S25" s="21"/>
      <c r="T25" s="21"/>
    </row>
    <row r="26" spans="2:20" s="6" customFormat="1" ht="11.45" customHeight="1" x14ac:dyDescent="0.25">
      <c r="B26" s="19">
        <f t="shared" si="0"/>
        <v>17</v>
      </c>
      <c r="C26" s="20" t="s">
        <v>1110</v>
      </c>
      <c r="D26" s="20"/>
      <c r="E26" s="147" t="s">
        <v>1111</v>
      </c>
      <c r="F26" s="20">
        <v>2660</v>
      </c>
      <c r="G26" s="156">
        <v>22</v>
      </c>
      <c r="H26" s="156"/>
      <c r="I26" s="158" t="s">
        <v>19</v>
      </c>
      <c r="J26" s="158" t="s">
        <v>19</v>
      </c>
      <c r="K26" s="158" t="s">
        <v>19</v>
      </c>
      <c r="L26" s="20" t="s">
        <v>1201</v>
      </c>
      <c r="M26" s="20"/>
      <c r="N26" s="20" t="s">
        <v>1203</v>
      </c>
      <c r="O26" s="144" t="s">
        <v>1122</v>
      </c>
      <c r="P26" s="21"/>
      <c r="Q26" s="24" t="s">
        <v>1186</v>
      </c>
      <c r="R26" s="20"/>
      <c r="S26" s="21"/>
      <c r="T26" s="21"/>
    </row>
    <row r="27" spans="2:20" s="6" customFormat="1" ht="11.45" customHeight="1" x14ac:dyDescent="0.25">
      <c r="B27" s="19">
        <f t="shared" si="0"/>
        <v>18</v>
      </c>
      <c r="C27" s="20" t="s">
        <v>1116</v>
      </c>
      <c r="D27" s="20"/>
      <c r="E27" s="20">
        <v>3.04</v>
      </c>
      <c r="F27" s="20">
        <v>2899</v>
      </c>
      <c r="G27" s="144">
        <v>22</v>
      </c>
      <c r="H27" s="144"/>
      <c r="I27" s="158" t="s">
        <v>19</v>
      </c>
      <c r="J27" s="158" t="s">
        <v>19</v>
      </c>
      <c r="K27" s="158" t="s">
        <v>19</v>
      </c>
      <c r="L27" s="20" t="s">
        <v>1201</v>
      </c>
      <c r="M27" s="20"/>
      <c r="N27" s="144" t="s">
        <v>1204</v>
      </c>
      <c r="O27" s="144" t="s">
        <v>1122</v>
      </c>
      <c r="P27" s="24" t="s">
        <v>1217</v>
      </c>
      <c r="Q27" s="24" t="s">
        <v>1187</v>
      </c>
      <c r="R27" s="20"/>
      <c r="S27" s="21"/>
      <c r="T27" s="21"/>
    </row>
    <row r="28" spans="2:20" s="6" customFormat="1" ht="11.45" customHeight="1" x14ac:dyDescent="0.25">
      <c r="B28" s="19">
        <f t="shared" si="0"/>
        <v>19</v>
      </c>
      <c r="C28" s="20" t="s">
        <v>1102</v>
      </c>
      <c r="D28" s="20"/>
      <c r="E28" s="20">
        <v>2.4</v>
      </c>
      <c r="F28" s="20">
        <v>3034</v>
      </c>
      <c r="G28" s="144">
        <v>22</v>
      </c>
      <c r="H28" s="144"/>
      <c r="I28" s="158" t="s">
        <v>19</v>
      </c>
      <c r="J28" s="158" t="s">
        <v>19</v>
      </c>
      <c r="K28" s="158" t="s">
        <v>19</v>
      </c>
      <c r="L28" s="158" t="s">
        <v>19</v>
      </c>
      <c r="M28" s="154"/>
      <c r="N28" s="144" t="s">
        <v>1205</v>
      </c>
      <c r="O28" s="144" t="s">
        <v>1122</v>
      </c>
      <c r="P28" s="24" t="s">
        <v>1218</v>
      </c>
      <c r="Q28" s="24" t="s">
        <v>1188</v>
      </c>
      <c r="R28" s="20"/>
      <c r="S28" s="21"/>
      <c r="T28" s="21"/>
    </row>
    <row r="29" spans="2:20" s="6" customFormat="1" ht="11.45" customHeight="1" x14ac:dyDescent="0.25">
      <c r="B29" s="19">
        <f t="shared" si="0"/>
        <v>20</v>
      </c>
      <c r="C29" s="20" t="s">
        <v>1109</v>
      </c>
      <c r="D29" s="20"/>
      <c r="E29" s="20">
        <v>4.0999999999999996</v>
      </c>
      <c r="F29" s="20">
        <v>3102</v>
      </c>
      <c r="G29" s="144">
        <v>22</v>
      </c>
      <c r="H29" s="144"/>
      <c r="I29" s="158" t="s">
        <v>19</v>
      </c>
      <c r="J29" s="158" t="s">
        <v>19</v>
      </c>
      <c r="K29" s="158" t="s">
        <v>19</v>
      </c>
      <c r="L29" s="20" t="s">
        <v>1984</v>
      </c>
      <c r="M29" s="20"/>
      <c r="N29" s="20" t="s">
        <v>1206</v>
      </c>
      <c r="O29" s="144" t="s">
        <v>1122</v>
      </c>
      <c r="P29" s="24" t="s">
        <v>1219</v>
      </c>
      <c r="Q29" s="24" t="s">
        <v>1189</v>
      </c>
      <c r="R29" s="20"/>
      <c r="S29" s="21"/>
      <c r="T29" s="21"/>
    </row>
    <row r="30" spans="2:20" s="6" customFormat="1" ht="23.1" customHeight="1" x14ac:dyDescent="0.25">
      <c r="B30" s="19">
        <f t="shared" si="0"/>
        <v>21</v>
      </c>
      <c r="C30" s="20" t="s">
        <v>1096</v>
      </c>
      <c r="D30" s="20"/>
      <c r="E30" s="147" t="s">
        <v>1100</v>
      </c>
      <c r="F30" s="20">
        <v>3227</v>
      </c>
      <c r="G30" s="156">
        <v>22</v>
      </c>
      <c r="H30" s="156"/>
      <c r="I30" s="147" t="s">
        <v>1097</v>
      </c>
      <c r="J30" s="147">
        <v>3228</v>
      </c>
      <c r="K30" s="156">
        <v>43</v>
      </c>
      <c r="L30" s="20" t="s">
        <v>1201</v>
      </c>
      <c r="M30" s="20"/>
      <c r="N30" s="144" t="s">
        <v>1134</v>
      </c>
      <c r="O30" s="144" t="s">
        <v>1986</v>
      </c>
      <c r="P30" s="157"/>
      <c r="Q30" s="24" t="s">
        <v>1190</v>
      </c>
      <c r="R30" s="20"/>
      <c r="S30" s="21"/>
      <c r="T30" s="21"/>
    </row>
    <row r="31" spans="2:20" s="6" customFormat="1" ht="11.45" customHeight="1" x14ac:dyDescent="0.25">
      <c r="B31" s="19">
        <f t="shared" si="0"/>
        <v>22</v>
      </c>
      <c r="C31" s="20" t="s">
        <v>1112</v>
      </c>
      <c r="D31" s="20"/>
      <c r="E31" s="20" t="s">
        <v>1113</v>
      </c>
      <c r="F31" s="20">
        <v>2965</v>
      </c>
      <c r="G31" s="144">
        <v>22</v>
      </c>
      <c r="H31" s="144"/>
      <c r="I31" s="158" t="s">
        <v>19</v>
      </c>
      <c r="J31" s="158" t="s">
        <v>19</v>
      </c>
      <c r="K31" s="158" t="s">
        <v>19</v>
      </c>
      <c r="L31" s="20" t="s">
        <v>1201</v>
      </c>
      <c r="M31" s="20"/>
      <c r="N31" s="144" t="s">
        <v>1207</v>
      </c>
      <c r="O31" s="144" t="s">
        <v>1133</v>
      </c>
      <c r="P31" s="24" t="s">
        <v>1220</v>
      </c>
      <c r="Q31" s="24" t="s">
        <v>1191</v>
      </c>
      <c r="R31" s="20"/>
      <c r="S31" s="21"/>
      <c r="T31" s="21"/>
    </row>
    <row r="32" spans="2:20" s="6" customFormat="1" ht="11.45" customHeight="1" x14ac:dyDescent="0.25">
      <c r="B32" s="19">
        <f t="shared" si="0"/>
        <v>23</v>
      </c>
      <c r="C32" s="20" t="s">
        <v>1194</v>
      </c>
      <c r="D32" s="20"/>
      <c r="E32" s="20" t="s">
        <v>1101</v>
      </c>
      <c r="F32" s="20">
        <v>2918</v>
      </c>
      <c r="G32" s="144">
        <v>22</v>
      </c>
      <c r="H32" s="144"/>
      <c r="I32" s="158" t="s">
        <v>19</v>
      </c>
      <c r="J32" s="158" t="s">
        <v>19</v>
      </c>
      <c r="K32" s="158" t="s">
        <v>19</v>
      </c>
      <c r="L32" s="20" t="s">
        <v>1201</v>
      </c>
      <c r="M32" s="20"/>
      <c r="N32" s="144" t="s">
        <v>1208</v>
      </c>
      <c r="O32" s="144" t="s">
        <v>1125</v>
      </c>
      <c r="P32" s="24" t="s">
        <v>1221</v>
      </c>
      <c r="Q32" s="24" t="s">
        <v>1192</v>
      </c>
      <c r="R32" s="20"/>
      <c r="S32" s="21"/>
      <c r="T32" s="21"/>
    </row>
    <row r="33" spans="2:20" s="6" customFormat="1" ht="11.45" customHeight="1" x14ac:dyDescent="0.25">
      <c r="B33" s="25">
        <f t="shared" si="0"/>
        <v>24</v>
      </c>
      <c r="C33" s="26" t="s">
        <v>1115</v>
      </c>
      <c r="D33" s="26"/>
      <c r="E33" s="26">
        <v>2.5</v>
      </c>
      <c r="F33" s="26">
        <v>2824</v>
      </c>
      <c r="G33" s="148">
        <v>22</v>
      </c>
      <c r="H33" s="148"/>
      <c r="I33" s="159" t="s">
        <v>19</v>
      </c>
      <c r="J33" s="159" t="s">
        <v>19</v>
      </c>
      <c r="K33" s="159" t="s">
        <v>19</v>
      </c>
      <c r="L33" s="159" t="s">
        <v>19</v>
      </c>
      <c r="M33" s="26"/>
      <c r="N33" s="148" t="s">
        <v>1209</v>
      </c>
      <c r="O33" s="148" t="s">
        <v>1122</v>
      </c>
      <c r="P33" s="149" t="s">
        <v>1212</v>
      </c>
      <c r="Q33" s="149" t="s">
        <v>1193</v>
      </c>
      <c r="R33" s="26"/>
      <c r="S33" s="27"/>
      <c r="T33" s="27"/>
    </row>
  </sheetData>
  <sortState ref="A11:Q34">
    <sortCondition ref="C11:C34"/>
  </sortState>
  <mergeCells count="14">
    <mergeCell ref="P8:P9"/>
    <mergeCell ref="Q8:Q9"/>
    <mergeCell ref="O8:O9"/>
    <mergeCell ref="M8:M9"/>
    <mergeCell ref="N8:N9"/>
    <mergeCell ref="C8:C9"/>
    <mergeCell ref="B8:B9"/>
    <mergeCell ref="D8:D9"/>
    <mergeCell ref="H8:H9"/>
    <mergeCell ref="E8:E9"/>
    <mergeCell ref="I8:I9"/>
    <mergeCell ref="G8:G9"/>
    <mergeCell ref="L8:L9"/>
    <mergeCell ref="K8:K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zoomScale="95" zoomScaleNormal="95" workbookViewId="0">
      <pane ySplit="5" topLeftCell="A6" activePane="bottomLeft" state="frozen"/>
      <selection pane="bottomLeft" activeCell="C7" sqref="C7"/>
    </sheetView>
  </sheetViews>
  <sheetFormatPr defaultRowHeight="12" x14ac:dyDescent="0.2"/>
  <cols>
    <col min="1" max="1" width="1.7109375" style="94" customWidth="1"/>
    <col min="2" max="2" width="3" style="101" customWidth="1"/>
    <col min="3" max="3" width="15.7109375" style="94" customWidth="1"/>
    <col min="4" max="4" width="6.28515625" style="95" customWidth="1"/>
    <col min="5" max="5" width="5.28515625" style="96" customWidth="1"/>
    <col min="6" max="6" width="4" style="95" customWidth="1"/>
    <col min="7" max="7" width="9.7109375" style="97" customWidth="1"/>
    <col min="8" max="8" width="5.28515625" style="98" customWidth="1"/>
    <col min="9" max="9" width="4.28515625" style="98" customWidth="1"/>
    <col min="10" max="10" width="0.85546875" style="98" customWidth="1"/>
    <col min="11" max="34" width="2.7109375" style="95" customWidth="1"/>
    <col min="35" max="35" width="2.7109375" style="94" customWidth="1"/>
    <col min="36" max="16384" width="9.140625" style="94"/>
  </cols>
  <sheetData>
    <row r="1" spans="1:34" ht="18.75" x14ac:dyDescent="0.3">
      <c r="A1" s="136" t="s">
        <v>944</v>
      </c>
    </row>
    <row r="2" spans="1:34" ht="18.75" x14ac:dyDescent="0.3">
      <c r="A2" s="136"/>
    </row>
    <row r="3" spans="1:34" ht="18.75" x14ac:dyDescent="0.3">
      <c r="A3" s="136"/>
    </row>
    <row r="4" spans="1:34" x14ac:dyDescent="0.2">
      <c r="B4" s="102"/>
      <c r="C4" s="103"/>
      <c r="D4" s="135" t="s">
        <v>1056</v>
      </c>
      <c r="E4" s="105"/>
      <c r="F4" s="104"/>
      <c r="G4" s="106" t="s">
        <v>1054</v>
      </c>
      <c r="H4" s="350" t="s">
        <v>1050</v>
      </c>
      <c r="I4" s="350"/>
      <c r="J4" s="107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</row>
    <row r="5" spans="1:34" s="99" customFormat="1" x14ac:dyDescent="0.2">
      <c r="B5" s="129" t="s">
        <v>1</v>
      </c>
      <c r="C5" s="130" t="s">
        <v>971</v>
      </c>
      <c r="D5" s="131" t="s">
        <v>1052</v>
      </c>
      <c r="E5" s="132" t="s">
        <v>1053</v>
      </c>
      <c r="F5" s="131" t="s">
        <v>972</v>
      </c>
      <c r="G5" s="133" t="s">
        <v>1055</v>
      </c>
      <c r="H5" s="134" t="s">
        <v>1056</v>
      </c>
      <c r="I5" s="134" t="s">
        <v>998</v>
      </c>
      <c r="J5" s="134"/>
      <c r="K5" s="131" t="s">
        <v>984</v>
      </c>
      <c r="L5" s="131" t="s">
        <v>985</v>
      </c>
      <c r="M5" s="131" t="s">
        <v>986</v>
      </c>
      <c r="N5" s="131" t="s">
        <v>987</v>
      </c>
      <c r="O5" s="131" t="s">
        <v>988</v>
      </c>
      <c r="P5" s="131" t="s">
        <v>989</v>
      </c>
      <c r="Q5" s="131" t="s">
        <v>990</v>
      </c>
      <c r="R5" s="131" t="s">
        <v>991</v>
      </c>
      <c r="S5" s="131" t="s">
        <v>992</v>
      </c>
      <c r="T5" s="131" t="s">
        <v>993</v>
      </c>
      <c r="U5" s="131" t="s">
        <v>994</v>
      </c>
      <c r="V5" s="131" t="s">
        <v>995</v>
      </c>
      <c r="W5" s="131" t="s">
        <v>996</v>
      </c>
      <c r="X5" s="131" t="s">
        <v>997</v>
      </c>
      <c r="Y5" s="131" t="s">
        <v>973</v>
      </c>
      <c r="Z5" s="131" t="s">
        <v>974</v>
      </c>
      <c r="AA5" s="131" t="s">
        <v>975</v>
      </c>
      <c r="AB5" s="131" t="s">
        <v>976</v>
      </c>
      <c r="AC5" s="131" t="s">
        <v>977</v>
      </c>
      <c r="AD5" s="131" t="s">
        <v>978</v>
      </c>
      <c r="AE5" s="131" t="s">
        <v>979</v>
      </c>
      <c r="AF5" s="131" t="s">
        <v>980</v>
      </c>
      <c r="AG5" s="131" t="s">
        <v>981</v>
      </c>
      <c r="AH5" s="131" t="s">
        <v>982</v>
      </c>
    </row>
    <row r="6" spans="1:34" x14ac:dyDescent="0.2">
      <c r="B6" s="122">
        <v>1</v>
      </c>
      <c r="C6" s="123" t="s">
        <v>72</v>
      </c>
      <c r="D6" s="124">
        <v>3230</v>
      </c>
      <c r="E6" s="125">
        <v>20</v>
      </c>
      <c r="F6" s="124">
        <v>23</v>
      </c>
      <c r="G6" s="126">
        <v>211.75</v>
      </c>
      <c r="H6" s="127">
        <v>3372</v>
      </c>
      <c r="I6" s="127">
        <v>136</v>
      </c>
      <c r="J6" s="127"/>
      <c r="K6" s="128"/>
      <c r="L6" s="124" t="s">
        <v>983</v>
      </c>
      <c r="M6" s="124" t="s">
        <v>983</v>
      </c>
      <c r="N6" s="124" t="s">
        <v>983</v>
      </c>
      <c r="O6" s="124">
        <v>1</v>
      </c>
      <c r="P6" s="124">
        <v>1</v>
      </c>
      <c r="Q6" s="124" t="s">
        <v>983</v>
      </c>
      <c r="R6" s="124">
        <v>1</v>
      </c>
      <c r="S6" s="124">
        <v>1</v>
      </c>
      <c r="T6" s="124" t="s">
        <v>983</v>
      </c>
      <c r="U6" s="124">
        <v>1</v>
      </c>
      <c r="V6" s="124">
        <v>1</v>
      </c>
      <c r="W6" s="124">
        <v>1</v>
      </c>
      <c r="X6" s="124">
        <v>1</v>
      </c>
      <c r="Y6" s="124">
        <v>1</v>
      </c>
      <c r="Z6" s="124" t="s">
        <v>983</v>
      </c>
      <c r="AA6" s="124">
        <v>1</v>
      </c>
      <c r="AB6" s="124">
        <v>1</v>
      </c>
      <c r="AC6" s="124">
        <v>1</v>
      </c>
      <c r="AD6" s="124">
        <v>1</v>
      </c>
      <c r="AE6" s="124">
        <v>1</v>
      </c>
      <c r="AF6" s="124">
        <v>1</v>
      </c>
      <c r="AG6" s="124">
        <v>1</v>
      </c>
      <c r="AH6" s="124">
        <v>1</v>
      </c>
    </row>
    <row r="7" spans="1:34" x14ac:dyDescent="0.2">
      <c r="B7" s="108">
        <v>2</v>
      </c>
      <c r="C7" s="109" t="s">
        <v>129</v>
      </c>
      <c r="D7" s="110">
        <v>3227</v>
      </c>
      <c r="E7" s="111">
        <v>19</v>
      </c>
      <c r="F7" s="110">
        <v>23</v>
      </c>
      <c r="G7" s="112">
        <v>203.75</v>
      </c>
      <c r="H7" s="113">
        <v>3323</v>
      </c>
      <c r="I7" s="113">
        <v>127</v>
      </c>
      <c r="J7" s="113"/>
      <c r="K7" s="110" t="s">
        <v>983</v>
      </c>
      <c r="L7" s="114"/>
      <c r="M7" s="110" t="s">
        <v>983</v>
      </c>
      <c r="N7" s="110" t="s">
        <v>983</v>
      </c>
      <c r="O7" s="110" t="s">
        <v>983</v>
      </c>
      <c r="P7" s="110">
        <v>1</v>
      </c>
      <c r="Q7" s="110">
        <v>1</v>
      </c>
      <c r="R7" s="110">
        <v>1</v>
      </c>
      <c r="S7" s="110">
        <v>1</v>
      </c>
      <c r="T7" s="110">
        <v>1</v>
      </c>
      <c r="U7" s="110" t="s">
        <v>983</v>
      </c>
      <c r="V7" s="110" t="s">
        <v>983</v>
      </c>
      <c r="W7" s="110">
        <v>1</v>
      </c>
      <c r="X7" s="110">
        <v>1</v>
      </c>
      <c r="Y7" s="110">
        <v>1</v>
      </c>
      <c r="Z7" s="110">
        <v>1</v>
      </c>
      <c r="AA7" s="110">
        <v>1</v>
      </c>
      <c r="AB7" s="110" t="s">
        <v>983</v>
      </c>
      <c r="AC7" s="110">
        <v>1</v>
      </c>
      <c r="AD7" s="110">
        <v>1</v>
      </c>
      <c r="AE7" s="110">
        <v>1</v>
      </c>
      <c r="AF7" s="110" t="s">
        <v>983</v>
      </c>
      <c r="AG7" s="110">
        <v>1</v>
      </c>
      <c r="AH7" s="110">
        <v>1</v>
      </c>
    </row>
    <row r="8" spans="1:34" x14ac:dyDescent="0.2">
      <c r="B8" s="108">
        <v>3</v>
      </c>
      <c r="C8" s="109" t="s">
        <v>69</v>
      </c>
      <c r="D8" s="110">
        <v>3184</v>
      </c>
      <c r="E8" s="111">
        <v>16.5</v>
      </c>
      <c r="F8" s="110">
        <v>23</v>
      </c>
      <c r="G8" s="112">
        <v>178.25</v>
      </c>
      <c r="H8" s="113">
        <v>3223</v>
      </c>
      <c r="I8" s="113">
        <v>113</v>
      </c>
      <c r="J8" s="113"/>
      <c r="K8" s="110" t="s">
        <v>983</v>
      </c>
      <c r="L8" s="110" t="s">
        <v>983</v>
      </c>
      <c r="M8" s="114"/>
      <c r="N8" s="110" t="s">
        <v>983</v>
      </c>
      <c r="O8" s="110">
        <v>1</v>
      </c>
      <c r="P8" s="110">
        <v>1</v>
      </c>
      <c r="Q8" s="110">
        <v>1</v>
      </c>
      <c r="R8" s="110" t="s">
        <v>983</v>
      </c>
      <c r="S8" s="110" t="s">
        <v>983</v>
      </c>
      <c r="T8" s="110" t="s">
        <v>983</v>
      </c>
      <c r="U8" s="110" t="s">
        <v>983</v>
      </c>
      <c r="V8" s="110">
        <v>1</v>
      </c>
      <c r="W8" s="110" t="s">
        <v>983</v>
      </c>
      <c r="X8" s="110" t="s">
        <v>983</v>
      </c>
      <c r="Y8" s="110">
        <v>1</v>
      </c>
      <c r="Z8" s="110" t="s">
        <v>983</v>
      </c>
      <c r="AA8" s="110" t="s">
        <v>983</v>
      </c>
      <c r="AB8" s="110">
        <v>1</v>
      </c>
      <c r="AC8" s="110">
        <v>1</v>
      </c>
      <c r="AD8" s="110">
        <v>1</v>
      </c>
      <c r="AE8" s="110" t="s">
        <v>983</v>
      </c>
      <c r="AF8" s="110" t="s">
        <v>983</v>
      </c>
      <c r="AG8" s="110">
        <v>1</v>
      </c>
      <c r="AH8" s="110">
        <v>1</v>
      </c>
    </row>
    <row r="9" spans="1:34" x14ac:dyDescent="0.2">
      <c r="B9" s="108">
        <v>4</v>
      </c>
      <c r="C9" s="109" t="s">
        <v>138</v>
      </c>
      <c r="D9" s="110">
        <v>3094</v>
      </c>
      <c r="E9" s="111">
        <v>16</v>
      </c>
      <c r="F9" s="110">
        <v>23</v>
      </c>
      <c r="G9" s="112">
        <v>162.75</v>
      </c>
      <c r="H9" s="113">
        <v>3230</v>
      </c>
      <c r="I9" s="113">
        <v>109</v>
      </c>
      <c r="J9" s="113"/>
      <c r="K9" s="110" t="s">
        <v>983</v>
      </c>
      <c r="L9" s="110" t="s">
        <v>983</v>
      </c>
      <c r="M9" s="110" t="s">
        <v>983</v>
      </c>
      <c r="N9" s="114"/>
      <c r="O9" s="110" t="s">
        <v>983</v>
      </c>
      <c r="P9" s="110" t="s">
        <v>983</v>
      </c>
      <c r="Q9" s="110" t="s">
        <v>983</v>
      </c>
      <c r="R9" s="110" t="s">
        <v>983</v>
      </c>
      <c r="S9" s="110" t="s">
        <v>983</v>
      </c>
      <c r="T9" s="110">
        <v>1</v>
      </c>
      <c r="U9" s="110" t="s">
        <v>983</v>
      </c>
      <c r="V9" s="110" t="s">
        <v>983</v>
      </c>
      <c r="W9" s="110">
        <v>1</v>
      </c>
      <c r="X9" s="110" t="s">
        <v>983</v>
      </c>
      <c r="Y9" s="110" t="s">
        <v>983</v>
      </c>
      <c r="Z9" s="110">
        <v>1</v>
      </c>
      <c r="AA9" s="110" t="s">
        <v>983</v>
      </c>
      <c r="AB9" s="110">
        <v>1</v>
      </c>
      <c r="AC9" s="110" t="s">
        <v>983</v>
      </c>
      <c r="AD9" s="110">
        <v>1</v>
      </c>
      <c r="AE9" s="110">
        <v>1</v>
      </c>
      <c r="AF9" s="110">
        <v>1</v>
      </c>
      <c r="AG9" s="110">
        <v>1</v>
      </c>
      <c r="AH9" s="110">
        <v>1</v>
      </c>
    </row>
    <row r="10" spans="1:34" x14ac:dyDescent="0.2">
      <c r="B10" s="108">
        <v>5</v>
      </c>
      <c r="C10" s="109" t="s">
        <v>46</v>
      </c>
      <c r="D10" s="110">
        <v>3047</v>
      </c>
      <c r="E10" s="111">
        <v>15</v>
      </c>
      <c r="F10" s="110">
        <v>23</v>
      </c>
      <c r="G10" s="112">
        <v>149.75</v>
      </c>
      <c r="H10" s="113">
        <v>3199</v>
      </c>
      <c r="I10" s="113">
        <v>115</v>
      </c>
      <c r="J10" s="113"/>
      <c r="K10" s="110">
        <v>0</v>
      </c>
      <c r="L10" s="110" t="s">
        <v>983</v>
      </c>
      <c r="M10" s="110">
        <v>0</v>
      </c>
      <c r="N10" s="110" t="s">
        <v>983</v>
      </c>
      <c r="O10" s="114"/>
      <c r="P10" s="110">
        <v>0</v>
      </c>
      <c r="Q10" s="110" t="s">
        <v>983</v>
      </c>
      <c r="R10" s="110">
        <v>1</v>
      </c>
      <c r="S10" s="110" t="s">
        <v>983</v>
      </c>
      <c r="T10" s="110">
        <v>1</v>
      </c>
      <c r="U10" s="110" t="s">
        <v>983</v>
      </c>
      <c r="V10" s="110">
        <v>1</v>
      </c>
      <c r="W10" s="110" t="s">
        <v>983</v>
      </c>
      <c r="X10" s="110" t="s">
        <v>983</v>
      </c>
      <c r="Y10" s="110">
        <v>1</v>
      </c>
      <c r="Z10" s="110">
        <v>1</v>
      </c>
      <c r="AA10" s="110" t="s">
        <v>983</v>
      </c>
      <c r="AB10" s="110">
        <v>1</v>
      </c>
      <c r="AC10" s="110" t="s">
        <v>983</v>
      </c>
      <c r="AD10" s="110">
        <v>1</v>
      </c>
      <c r="AE10" s="110">
        <v>1</v>
      </c>
      <c r="AF10" s="110">
        <v>1</v>
      </c>
      <c r="AG10" s="110">
        <v>1</v>
      </c>
      <c r="AH10" s="110" t="s">
        <v>983</v>
      </c>
    </row>
    <row r="11" spans="1:34" x14ac:dyDescent="0.2">
      <c r="B11" s="108">
        <v>6</v>
      </c>
      <c r="C11" s="109" t="s">
        <v>121</v>
      </c>
      <c r="D11" s="110">
        <v>3113</v>
      </c>
      <c r="E11" s="111">
        <v>15</v>
      </c>
      <c r="F11" s="110">
        <v>23</v>
      </c>
      <c r="G11" s="112">
        <v>141</v>
      </c>
      <c r="H11" s="113">
        <v>3204</v>
      </c>
      <c r="I11" s="113">
        <v>117</v>
      </c>
      <c r="J11" s="113"/>
      <c r="K11" s="110">
        <v>0</v>
      </c>
      <c r="L11" s="110">
        <v>0</v>
      </c>
      <c r="M11" s="110">
        <v>0</v>
      </c>
      <c r="N11" s="110" t="s">
        <v>983</v>
      </c>
      <c r="O11" s="110">
        <v>1</v>
      </c>
      <c r="P11" s="114"/>
      <c r="Q11" s="110" t="s">
        <v>983</v>
      </c>
      <c r="R11" s="110" t="s">
        <v>983</v>
      </c>
      <c r="S11" s="110" t="s">
        <v>983</v>
      </c>
      <c r="T11" s="110">
        <v>0</v>
      </c>
      <c r="U11" s="110" t="s">
        <v>983</v>
      </c>
      <c r="V11" s="110" t="s">
        <v>983</v>
      </c>
      <c r="W11" s="110">
        <v>1</v>
      </c>
      <c r="X11" s="110">
        <v>1</v>
      </c>
      <c r="Y11" s="110">
        <v>1</v>
      </c>
      <c r="Z11" s="110" t="s">
        <v>983</v>
      </c>
      <c r="AA11" s="110">
        <v>1</v>
      </c>
      <c r="AB11" s="110">
        <v>1</v>
      </c>
      <c r="AC11" s="110" t="s">
        <v>983</v>
      </c>
      <c r="AD11" s="110">
        <v>1</v>
      </c>
      <c r="AE11" s="110">
        <v>1</v>
      </c>
      <c r="AF11" s="110">
        <v>1</v>
      </c>
      <c r="AG11" s="110">
        <v>1</v>
      </c>
      <c r="AH11" s="110">
        <v>1</v>
      </c>
    </row>
    <row r="12" spans="1:34" x14ac:dyDescent="0.2">
      <c r="B12" s="108">
        <v>7</v>
      </c>
      <c r="C12" s="109" t="s">
        <v>32</v>
      </c>
      <c r="D12" s="110">
        <v>3004</v>
      </c>
      <c r="E12" s="111">
        <v>14.5</v>
      </c>
      <c r="F12" s="110">
        <v>23</v>
      </c>
      <c r="G12" s="112">
        <v>145.5</v>
      </c>
      <c r="H12" s="113">
        <v>3178</v>
      </c>
      <c r="I12" s="113">
        <v>109</v>
      </c>
      <c r="J12" s="113"/>
      <c r="K12" s="110" t="s">
        <v>983</v>
      </c>
      <c r="L12" s="110">
        <v>0</v>
      </c>
      <c r="M12" s="110">
        <v>0</v>
      </c>
      <c r="N12" s="110" t="s">
        <v>983</v>
      </c>
      <c r="O12" s="110" t="s">
        <v>983</v>
      </c>
      <c r="P12" s="110" t="s">
        <v>983</v>
      </c>
      <c r="Q12" s="114"/>
      <c r="R12" s="110" t="s">
        <v>983</v>
      </c>
      <c r="S12" s="110" t="s">
        <v>983</v>
      </c>
      <c r="T12" s="110" t="s">
        <v>983</v>
      </c>
      <c r="U12" s="110" t="s">
        <v>983</v>
      </c>
      <c r="V12" s="110">
        <v>1</v>
      </c>
      <c r="W12" s="110">
        <v>1</v>
      </c>
      <c r="X12" s="110" t="s">
        <v>983</v>
      </c>
      <c r="Y12" s="110">
        <v>1</v>
      </c>
      <c r="Z12" s="110" t="s">
        <v>983</v>
      </c>
      <c r="AA12" s="110" t="s">
        <v>983</v>
      </c>
      <c r="AB12" s="110" t="s">
        <v>983</v>
      </c>
      <c r="AC12" s="110">
        <v>1</v>
      </c>
      <c r="AD12" s="110">
        <v>1</v>
      </c>
      <c r="AE12" s="110">
        <v>1</v>
      </c>
      <c r="AF12" s="110">
        <v>1</v>
      </c>
      <c r="AG12" s="110">
        <v>1</v>
      </c>
      <c r="AH12" s="110" t="s">
        <v>983</v>
      </c>
    </row>
    <row r="13" spans="1:34" x14ac:dyDescent="0.2">
      <c r="B13" s="108">
        <v>8</v>
      </c>
      <c r="C13" s="109" t="s">
        <v>37</v>
      </c>
      <c r="D13" s="110">
        <v>3042</v>
      </c>
      <c r="E13" s="111">
        <v>14.5</v>
      </c>
      <c r="F13" s="110">
        <v>23</v>
      </c>
      <c r="G13" s="112">
        <v>139.25</v>
      </c>
      <c r="H13" s="113">
        <v>3183</v>
      </c>
      <c r="I13" s="113">
        <v>113</v>
      </c>
      <c r="J13" s="113"/>
      <c r="K13" s="110">
        <v>0</v>
      </c>
      <c r="L13" s="110">
        <v>0</v>
      </c>
      <c r="M13" s="110" t="s">
        <v>983</v>
      </c>
      <c r="N13" s="110" t="s">
        <v>983</v>
      </c>
      <c r="O13" s="110">
        <v>0</v>
      </c>
      <c r="P13" s="110" t="s">
        <v>983</v>
      </c>
      <c r="Q13" s="110" t="s">
        <v>983</v>
      </c>
      <c r="R13" s="114"/>
      <c r="S13" s="110" t="s">
        <v>983</v>
      </c>
      <c r="T13" s="110" t="s">
        <v>983</v>
      </c>
      <c r="U13" s="110">
        <v>1</v>
      </c>
      <c r="V13" s="110">
        <v>1</v>
      </c>
      <c r="W13" s="110" t="s">
        <v>983</v>
      </c>
      <c r="X13" s="110">
        <v>1</v>
      </c>
      <c r="Y13" s="110" t="s">
        <v>983</v>
      </c>
      <c r="Z13" s="110" t="s">
        <v>983</v>
      </c>
      <c r="AA13" s="110" t="s">
        <v>983</v>
      </c>
      <c r="AB13" s="110">
        <v>1</v>
      </c>
      <c r="AC13" s="110">
        <v>1</v>
      </c>
      <c r="AD13" s="110">
        <v>1</v>
      </c>
      <c r="AE13" s="110">
        <v>1</v>
      </c>
      <c r="AF13" s="110" t="s">
        <v>983</v>
      </c>
      <c r="AG13" s="110">
        <v>1</v>
      </c>
      <c r="AH13" s="110">
        <v>1</v>
      </c>
    </row>
    <row r="14" spans="1:34" x14ac:dyDescent="0.2">
      <c r="B14" s="108">
        <v>9</v>
      </c>
      <c r="C14" s="109" t="s">
        <v>68</v>
      </c>
      <c r="D14" s="110">
        <v>3112</v>
      </c>
      <c r="E14" s="111">
        <v>14.5</v>
      </c>
      <c r="F14" s="110">
        <v>23</v>
      </c>
      <c r="G14" s="112">
        <v>137.25</v>
      </c>
      <c r="H14" s="113">
        <v>3155</v>
      </c>
      <c r="I14" s="113">
        <v>30</v>
      </c>
      <c r="J14" s="113"/>
      <c r="K14" s="110">
        <v>0</v>
      </c>
      <c r="L14" s="110">
        <v>0</v>
      </c>
      <c r="M14" s="110" t="s">
        <v>983</v>
      </c>
      <c r="N14" s="110" t="s">
        <v>983</v>
      </c>
      <c r="O14" s="110" t="s">
        <v>983</v>
      </c>
      <c r="P14" s="110" t="s">
        <v>983</v>
      </c>
      <c r="Q14" s="110" t="s">
        <v>983</v>
      </c>
      <c r="R14" s="110" t="s">
        <v>983</v>
      </c>
      <c r="S14" s="114"/>
      <c r="T14" s="110" t="s">
        <v>983</v>
      </c>
      <c r="U14" s="110" t="s">
        <v>983</v>
      </c>
      <c r="V14" s="110" t="s">
        <v>983</v>
      </c>
      <c r="W14" s="110">
        <v>1</v>
      </c>
      <c r="X14" s="110" t="s">
        <v>983</v>
      </c>
      <c r="Y14" s="110" t="s">
        <v>983</v>
      </c>
      <c r="Z14" s="110">
        <v>1</v>
      </c>
      <c r="AA14" s="110" t="s">
        <v>983</v>
      </c>
      <c r="AB14" s="110" t="s">
        <v>983</v>
      </c>
      <c r="AC14" s="110">
        <v>1</v>
      </c>
      <c r="AD14" s="110">
        <v>1</v>
      </c>
      <c r="AE14" s="110">
        <v>1</v>
      </c>
      <c r="AF14" s="110">
        <v>1</v>
      </c>
      <c r="AG14" s="110">
        <v>1</v>
      </c>
      <c r="AH14" s="110">
        <v>1</v>
      </c>
    </row>
    <row r="15" spans="1:34" x14ac:dyDescent="0.2">
      <c r="B15" s="108">
        <v>10</v>
      </c>
      <c r="C15" s="109" t="s">
        <v>21</v>
      </c>
      <c r="D15" s="110">
        <v>2899</v>
      </c>
      <c r="E15" s="111">
        <v>13</v>
      </c>
      <c r="F15" s="110">
        <v>23</v>
      </c>
      <c r="G15" s="112">
        <v>126</v>
      </c>
      <c r="H15" s="113">
        <v>3151</v>
      </c>
      <c r="I15" s="113">
        <v>113</v>
      </c>
      <c r="J15" s="113"/>
      <c r="K15" s="110" t="s">
        <v>983</v>
      </c>
      <c r="L15" s="110">
        <v>0</v>
      </c>
      <c r="M15" s="110" t="s">
        <v>983</v>
      </c>
      <c r="N15" s="110">
        <v>0</v>
      </c>
      <c r="O15" s="110">
        <v>0</v>
      </c>
      <c r="P15" s="110">
        <v>1</v>
      </c>
      <c r="Q15" s="110" t="s">
        <v>983</v>
      </c>
      <c r="R15" s="110" t="s">
        <v>983</v>
      </c>
      <c r="S15" s="110" t="s">
        <v>983</v>
      </c>
      <c r="T15" s="114"/>
      <c r="U15" s="110" t="s">
        <v>983</v>
      </c>
      <c r="V15" s="110" t="s">
        <v>983</v>
      </c>
      <c r="W15" s="110" t="s">
        <v>983</v>
      </c>
      <c r="X15" s="110">
        <v>1</v>
      </c>
      <c r="Y15" s="110">
        <v>0</v>
      </c>
      <c r="Z15" s="110">
        <v>0</v>
      </c>
      <c r="AA15" s="110">
        <v>1</v>
      </c>
      <c r="AB15" s="110">
        <v>1</v>
      </c>
      <c r="AC15" s="110" t="s">
        <v>983</v>
      </c>
      <c r="AD15" s="110" t="s">
        <v>983</v>
      </c>
      <c r="AE15" s="110">
        <v>1</v>
      </c>
      <c r="AF15" s="110">
        <v>1</v>
      </c>
      <c r="AG15" s="110">
        <v>1</v>
      </c>
      <c r="AH15" s="110">
        <v>1</v>
      </c>
    </row>
    <row r="16" spans="1:34" x14ac:dyDescent="0.2">
      <c r="B16" s="108">
        <v>11</v>
      </c>
      <c r="C16" s="109" t="s">
        <v>290</v>
      </c>
      <c r="D16" s="110">
        <v>3012</v>
      </c>
      <c r="E16" s="111">
        <v>12.5</v>
      </c>
      <c r="F16" s="110">
        <v>23</v>
      </c>
      <c r="G16" s="112">
        <v>118.75</v>
      </c>
      <c r="H16" s="113">
        <v>3137</v>
      </c>
      <c r="I16" s="113">
        <v>108</v>
      </c>
      <c r="J16" s="113"/>
      <c r="K16" s="110">
        <v>0</v>
      </c>
      <c r="L16" s="110" t="s">
        <v>983</v>
      </c>
      <c r="M16" s="110" t="s">
        <v>983</v>
      </c>
      <c r="N16" s="110" t="s">
        <v>983</v>
      </c>
      <c r="O16" s="110" t="s">
        <v>983</v>
      </c>
      <c r="P16" s="110" t="s">
        <v>983</v>
      </c>
      <c r="Q16" s="110" t="s">
        <v>983</v>
      </c>
      <c r="R16" s="110">
        <v>0</v>
      </c>
      <c r="S16" s="110" t="s">
        <v>983</v>
      </c>
      <c r="T16" s="110" t="s">
        <v>983</v>
      </c>
      <c r="U16" s="114"/>
      <c r="V16" s="110" t="s">
        <v>983</v>
      </c>
      <c r="W16" s="110">
        <v>0</v>
      </c>
      <c r="X16" s="110" t="s">
        <v>983</v>
      </c>
      <c r="Y16" s="110" t="s">
        <v>983</v>
      </c>
      <c r="Z16" s="110" t="s">
        <v>983</v>
      </c>
      <c r="AA16" s="110">
        <v>1</v>
      </c>
      <c r="AB16" s="110">
        <v>0</v>
      </c>
      <c r="AC16" s="110" t="s">
        <v>983</v>
      </c>
      <c r="AD16" s="110">
        <v>1</v>
      </c>
      <c r="AE16" s="110">
        <v>1</v>
      </c>
      <c r="AF16" s="110">
        <v>1</v>
      </c>
      <c r="AG16" s="110">
        <v>1</v>
      </c>
      <c r="AH16" s="110">
        <v>1</v>
      </c>
    </row>
    <row r="17" spans="2:34" x14ac:dyDescent="0.2">
      <c r="B17" s="108">
        <v>12</v>
      </c>
      <c r="C17" s="109" t="s">
        <v>7</v>
      </c>
      <c r="D17" s="110">
        <v>3034</v>
      </c>
      <c r="E17" s="111">
        <v>12.5</v>
      </c>
      <c r="F17" s="110">
        <v>23</v>
      </c>
      <c r="G17" s="112">
        <v>114.5</v>
      </c>
      <c r="H17" s="113">
        <v>3140</v>
      </c>
      <c r="I17" s="113">
        <v>111</v>
      </c>
      <c r="J17" s="113"/>
      <c r="K17" s="110">
        <v>0</v>
      </c>
      <c r="L17" s="110" t="s">
        <v>983</v>
      </c>
      <c r="M17" s="110">
        <v>0</v>
      </c>
      <c r="N17" s="110" t="s">
        <v>983</v>
      </c>
      <c r="O17" s="110">
        <v>0</v>
      </c>
      <c r="P17" s="110" t="s">
        <v>983</v>
      </c>
      <c r="Q17" s="110">
        <v>0</v>
      </c>
      <c r="R17" s="110">
        <v>0</v>
      </c>
      <c r="S17" s="110" t="s">
        <v>983</v>
      </c>
      <c r="T17" s="110" t="s">
        <v>983</v>
      </c>
      <c r="U17" s="110" t="s">
        <v>983</v>
      </c>
      <c r="V17" s="114"/>
      <c r="W17" s="110" t="s">
        <v>983</v>
      </c>
      <c r="X17" s="110">
        <v>1</v>
      </c>
      <c r="Y17" s="110">
        <v>1</v>
      </c>
      <c r="Z17" s="110" t="s">
        <v>983</v>
      </c>
      <c r="AA17" s="110" t="s">
        <v>983</v>
      </c>
      <c r="AB17" s="110">
        <v>1</v>
      </c>
      <c r="AC17" s="110" t="s">
        <v>983</v>
      </c>
      <c r="AD17" s="110" t="s">
        <v>983</v>
      </c>
      <c r="AE17" s="110">
        <v>1</v>
      </c>
      <c r="AF17" s="110">
        <v>1</v>
      </c>
      <c r="AG17" s="110">
        <v>1</v>
      </c>
      <c r="AH17" s="110">
        <v>1</v>
      </c>
    </row>
    <row r="18" spans="2:34" x14ac:dyDescent="0.2">
      <c r="B18" s="108">
        <v>13</v>
      </c>
      <c r="C18" s="109" t="s">
        <v>65</v>
      </c>
      <c r="D18" s="110">
        <v>3040</v>
      </c>
      <c r="E18" s="111">
        <v>12.5</v>
      </c>
      <c r="F18" s="110">
        <v>23</v>
      </c>
      <c r="G18" s="112">
        <v>113.75</v>
      </c>
      <c r="H18" s="113">
        <v>3128</v>
      </c>
      <c r="I18" s="113">
        <v>115</v>
      </c>
      <c r="J18" s="113"/>
      <c r="K18" s="110">
        <v>0</v>
      </c>
      <c r="L18" s="110">
        <v>0</v>
      </c>
      <c r="M18" s="110" t="s">
        <v>983</v>
      </c>
      <c r="N18" s="110">
        <v>0</v>
      </c>
      <c r="O18" s="110" t="s">
        <v>983</v>
      </c>
      <c r="P18" s="110">
        <v>0</v>
      </c>
      <c r="Q18" s="110">
        <v>0</v>
      </c>
      <c r="R18" s="110" t="s">
        <v>983</v>
      </c>
      <c r="S18" s="110">
        <v>0</v>
      </c>
      <c r="T18" s="110" t="s">
        <v>983</v>
      </c>
      <c r="U18" s="110">
        <v>1</v>
      </c>
      <c r="V18" s="110" t="s">
        <v>983</v>
      </c>
      <c r="W18" s="114"/>
      <c r="X18" s="110">
        <v>1</v>
      </c>
      <c r="Y18" s="110" t="s">
        <v>983</v>
      </c>
      <c r="Z18" s="110">
        <v>1</v>
      </c>
      <c r="AA18" s="110" t="s">
        <v>983</v>
      </c>
      <c r="AB18" s="110">
        <v>1</v>
      </c>
      <c r="AC18" s="110">
        <v>1</v>
      </c>
      <c r="AD18" s="110" t="s">
        <v>983</v>
      </c>
      <c r="AE18" s="110">
        <v>1</v>
      </c>
      <c r="AF18" s="110">
        <v>1</v>
      </c>
      <c r="AG18" s="110" t="s">
        <v>983</v>
      </c>
      <c r="AH18" s="110">
        <v>1</v>
      </c>
    </row>
    <row r="19" spans="2:34" x14ac:dyDescent="0.2">
      <c r="B19" s="108">
        <v>14</v>
      </c>
      <c r="C19" s="109" t="s">
        <v>248</v>
      </c>
      <c r="D19" s="110">
        <v>2891</v>
      </c>
      <c r="E19" s="111">
        <v>11</v>
      </c>
      <c r="F19" s="110">
        <v>23</v>
      </c>
      <c r="G19" s="112">
        <v>97</v>
      </c>
      <c r="H19" s="113">
        <v>3092</v>
      </c>
      <c r="I19" s="113">
        <v>112</v>
      </c>
      <c r="J19" s="113"/>
      <c r="K19" s="110">
        <v>0</v>
      </c>
      <c r="L19" s="110">
        <v>0</v>
      </c>
      <c r="M19" s="110" t="s">
        <v>983</v>
      </c>
      <c r="N19" s="110" t="s">
        <v>983</v>
      </c>
      <c r="O19" s="110" t="s">
        <v>983</v>
      </c>
      <c r="P19" s="110">
        <v>0</v>
      </c>
      <c r="Q19" s="110" t="s">
        <v>983</v>
      </c>
      <c r="R19" s="110">
        <v>0</v>
      </c>
      <c r="S19" s="110" t="s">
        <v>983</v>
      </c>
      <c r="T19" s="110">
        <v>0</v>
      </c>
      <c r="U19" s="110" t="s">
        <v>983</v>
      </c>
      <c r="V19" s="110">
        <v>0</v>
      </c>
      <c r="W19" s="110">
        <v>0</v>
      </c>
      <c r="X19" s="114"/>
      <c r="Y19" s="110" t="s">
        <v>983</v>
      </c>
      <c r="Z19" s="110" t="s">
        <v>983</v>
      </c>
      <c r="AA19" s="110">
        <v>1</v>
      </c>
      <c r="AB19" s="110">
        <v>1</v>
      </c>
      <c r="AC19" s="110" t="s">
        <v>983</v>
      </c>
      <c r="AD19" s="110">
        <v>1</v>
      </c>
      <c r="AE19" s="110">
        <v>1</v>
      </c>
      <c r="AF19" s="110" t="s">
        <v>983</v>
      </c>
      <c r="AG19" s="110">
        <v>1</v>
      </c>
      <c r="AH19" s="110">
        <v>1</v>
      </c>
    </row>
    <row r="20" spans="2:34" x14ac:dyDescent="0.2">
      <c r="B20" s="108">
        <v>15</v>
      </c>
      <c r="C20" s="109" t="s">
        <v>20</v>
      </c>
      <c r="D20" s="110">
        <v>2965</v>
      </c>
      <c r="E20" s="111">
        <v>11</v>
      </c>
      <c r="F20" s="110">
        <v>23</v>
      </c>
      <c r="G20" s="112">
        <v>94.75</v>
      </c>
      <c r="H20" s="113">
        <v>3091</v>
      </c>
      <c r="I20" s="113">
        <v>115</v>
      </c>
      <c r="J20" s="113"/>
      <c r="K20" s="110">
        <v>0</v>
      </c>
      <c r="L20" s="110">
        <v>0</v>
      </c>
      <c r="M20" s="110">
        <v>0</v>
      </c>
      <c r="N20" s="110" t="s">
        <v>983</v>
      </c>
      <c r="O20" s="110">
        <v>0</v>
      </c>
      <c r="P20" s="110">
        <v>0</v>
      </c>
      <c r="Q20" s="110">
        <v>0</v>
      </c>
      <c r="R20" s="110" t="s">
        <v>983</v>
      </c>
      <c r="S20" s="110" t="s">
        <v>983</v>
      </c>
      <c r="T20" s="110">
        <v>1</v>
      </c>
      <c r="U20" s="110" t="s">
        <v>983</v>
      </c>
      <c r="V20" s="110">
        <v>0</v>
      </c>
      <c r="W20" s="110" t="s">
        <v>983</v>
      </c>
      <c r="X20" s="110" t="s">
        <v>983</v>
      </c>
      <c r="Y20" s="114"/>
      <c r="Z20" s="110">
        <v>1</v>
      </c>
      <c r="AA20" s="110" t="s">
        <v>983</v>
      </c>
      <c r="AB20" s="110">
        <v>0</v>
      </c>
      <c r="AC20" s="110">
        <v>1</v>
      </c>
      <c r="AD20" s="110">
        <v>1</v>
      </c>
      <c r="AE20" s="110" t="s">
        <v>983</v>
      </c>
      <c r="AF20" s="110">
        <v>1</v>
      </c>
      <c r="AG20" s="110">
        <v>1</v>
      </c>
      <c r="AH20" s="110">
        <v>1</v>
      </c>
    </row>
    <row r="21" spans="2:34" x14ac:dyDescent="0.2">
      <c r="B21" s="108">
        <v>16</v>
      </c>
      <c r="C21" s="109" t="s">
        <v>31</v>
      </c>
      <c r="D21" s="110">
        <v>2918</v>
      </c>
      <c r="E21" s="111">
        <v>9.5</v>
      </c>
      <c r="F21" s="110">
        <v>23</v>
      </c>
      <c r="G21" s="112">
        <v>92</v>
      </c>
      <c r="H21" s="113">
        <v>3058</v>
      </c>
      <c r="I21" s="113">
        <v>113</v>
      </c>
      <c r="J21" s="113"/>
      <c r="K21" s="110" t="s">
        <v>983</v>
      </c>
      <c r="L21" s="110">
        <v>0</v>
      </c>
      <c r="M21" s="110" t="s">
        <v>983</v>
      </c>
      <c r="N21" s="110">
        <v>0</v>
      </c>
      <c r="O21" s="110">
        <v>0</v>
      </c>
      <c r="P21" s="110" t="s">
        <v>983</v>
      </c>
      <c r="Q21" s="110" t="s">
        <v>983</v>
      </c>
      <c r="R21" s="110" t="s">
        <v>983</v>
      </c>
      <c r="S21" s="110">
        <v>0</v>
      </c>
      <c r="T21" s="110">
        <v>1</v>
      </c>
      <c r="U21" s="110" t="s">
        <v>983</v>
      </c>
      <c r="V21" s="110" t="s">
        <v>983</v>
      </c>
      <c r="W21" s="110">
        <v>0</v>
      </c>
      <c r="X21" s="110" t="s">
        <v>983</v>
      </c>
      <c r="Y21" s="110">
        <v>0</v>
      </c>
      <c r="Z21" s="114"/>
      <c r="AA21" s="110">
        <v>0</v>
      </c>
      <c r="AB21" s="110" t="s">
        <v>983</v>
      </c>
      <c r="AC21" s="110" t="s">
        <v>983</v>
      </c>
      <c r="AD21" s="110">
        <v>0</v>
      </c>
      <c r="AE21" s="110" t="s">
        <v>983</v>
      </c>
      <c r="AF21" s="110">
        <v>1</v>
      </c>
      <c r="AG21" s="110">
        <v>1</v>
      </c>
      <c r="AH21" s="110">
        <v>1</v>
      </c>
    </row>
    <row r="22" spans="2:34" x14ac:dyDescent="0.2">
      <c r="B22" s="108">
        <v>17</v>
      </c>
      <c r="C22" s="109" t="s">
        <v>56</v>
      </c>
      <c r="D22" s="110">
        <v>2824</v>
      </c>
      <c r="E22" s="111">
        <v>9.5</v>
      </c>
      <c r="F22" s="110">
        <v>23</v>
      </c>
      <c r="G22" s="112">
        <v>90.25</v>
      </c>
      <c r="H22" s="113">
        <v>3059</v>
      </c>
      <c r="I22" s="113">
        <v>113</v>
      </c>
      <c r="J22" s="113"/>
      <c r="K22" s="110">
        <v>0</v>
      </c>
      <c r="L22" s="110">
        <v>0</v>
      </c>
      <c r="M22" s="110" t="s">
        <v>983</v>
      </c>
      <c r="N22" s="110" t="s">
        <v>983</v>
      </c>
      <c r="O22" s="110" t="s">
        <v>983</v>
      </c>
      <c r="P22" s="110">
        <v>0</v>
      </c>
      <c r="Q22" s="110" t="s">
        <v>983</v>
      </c>
      <c r="R22" s="110" t="s">
        <v>983</v>
      </c>
      <c r="S22" s="110" t="s">
        <v>983</v>
      </c>
      <c r="T22" s="110">
        <v>0</v>
      </c>
      <c r="U22" s="110">
        <v>0</v>
      </c>
      <c r="V22" s="110" t="s">
        <v>983</v>
      </c>
      <c r="W22" s="110" t="s">
        <v>983</v>
      </c>
      <c r="X22" s="110">
        <v>0</v>
      </c>
      <c r="Y22" s="110" t="s">
        <v>983</v>
      </c>
      <c r="Z22" s="110">
        <v>1</v>
      </c>
      <c r="AA22" s="114"/>
      <c r="AB22" s="110">
        <v>0</v>
      </c>
      <c r="AC22" s="110" t="s">
        <v>983</v>
      </c>
      <c r="AD22" s="110">
        <v>1</v>
      </c>
      <c r="AE22" s="110">
        <v>0</v>
      </c>
      <c r="AF22" s="110" t="s">
        <v>983</v>
      </c>
      <c r="AG22" s="110">
        <v>1</v>
      </c>
      <c r="AH22" s="110">
        <v>1</v>
      </c>
    </row>
    <row r="23" spans="2:34" x14ac:dyDescent="0.2">
      <c r="B23" s="108">
        <v>18</v>
      </c>
      <c r="C23" s="109" t="s">
        <v>264</v>
      </c>
      <c r="D23" s="110">
        <v>2741</v>
      </c>
      <c r="E23" s="111">
        <v>9.5</v>
      </c>
      <c r="F23" s="110">
        <v>23</v>
      </c>
      <c r="G23" s="112">
        <v>81</v>
      </c>
      <c r="H23" s="113">
        <v>3044</v>
      </c>
      <c r="I23" s="113">
        <v>119</v>
      </c>
      <c r="J23" s="113"/>
      <c r="K23" s="110">
        <v>0</v>
      </c>
      <c r="L23" s="110" t="s">
        <v>983</v>
      </c>
      <c r="M23" s="110">
        <v>0</v>
      </c>
      <c r="N23" s="110">
        <v>0</v>
      </c>
      <c r="O23" s="110">
        <v>0</v>
      </c>
      <c r="P23" s="110">
        <v>0</v>
      </c>
      <c r="Q23" s="110" t="s">
        <v>983</v>
      </c>
      <c r="R23" s="110">
        <v>0</v>
      </c>
      <c r="S23" s="110" t="s">
        <v>983</v>
      </c>
      <c r="T23" s="110">
        <v>0</v>
      </c>
      <c r="U23" s="110">
        <v>1</v>
      </c>
      <c r="V23" s="110">
        <v>0</v>
      </c>
      <c r="W23" s="110">
        <v>0</v>
      </c>
      <c r="X23" s="110">
        <v>0</v>
      </c>
      <c r="Y23" s="110">
        <v>1</v>
      </c>
      <c r="Z23" s="110" t="s">
        <v>983</v>
      </c>
      <c r="AA23" s="110">
        <v>1</v>
      </c>
      <c r="AB23" s="114"/>
      <c r="AC23" s="110" t="s">
        <v>983</v>
      </c>
      <c r="AD23" s="110" t="s">
        <v>983</v>
      </c>
      <c r="AE23" s="110" t="s">
        <v>983</v>
      </c>
      <c r="AF23" s="110">
        <v>1</v>
      </c>
      <c r="AG23" s="110">
        <v>1</v>
      </c>
      <c r="AH23" s="110">
        <v>1</v>
      </c>
    </row>
    <row r="24" spans="2:34" x14ac:dyDescent="0.2">
      <c r="B24" s="108">
        <v>19</v>
      </c>
      <c r="C24" s="109" t="s">
        <v>63</v>
      </c>
      <c r="D24" s="110">
        <v>3102</v>
      </c>
      <c r="E24" s="111">
        <v>9</v>
      </c>
      <c r="F24" s="110">
        <v>23</v>
      </c>
      <c r="G24" s="112">
        <v>77.5</v>
      </c>
      <c r="H24" s="113">
        <v>3100</v>
      </c>
      <c r="I24" s="113">
        <v>26</v>
      </c>
      <c r="J24" s="113"/>
      <c r="K24" s="110">
        <v>0</v>
      </c>
      <c r="L24" s="110">
        <v>0</v>
      </c>
      <c r="M24" s="110">
        <v>0</v>
      </c>
      <c r="N24" s="110" t="s">
        <v>983</v>
      </c>
      <c r="O24" s="110" t="s">
        <v>983</v>
      </c>
      <c r="P24" s="110" t="s">
        <v>983</v>
      </c>
      <c r="Q24" s="110">
        <v>0</v>
      </c>
      <c r="R24" s="110">
        <v>0</v>
      </c>
      <c r="S24" s="110">
        <v>0</v>
      </c>
      <c r="T24" s="110" t="s">
        <v>983</v>
      </c>
      <c r="U24" s="110" t="s">
        <v>983</v>
      </c>
      <c r="V24" s="110" t="s">
        <v>983</v>
      </c>
      <c r="W24" s="110">
        <v>0</v>
      </c>
      <c r="X24" s="110" t="s">
        <v>983</v>
      </c>
      <c r="Y24" s="110">
        <v>0</v>
      </c>
      <c r="Z24" s="110" t="s">
        <v>983</v>
      </c>
      <c r="AA24" s="110" t="s">
        <v>983</v>
      </c>
      <c r="AB24" s="110" t="s">
        <v>983</v>
      </c>
      <c r="AC24" s="114"/>
      <c r="AD24" s="110">
        <v>1</v>
      </c>
      <c r="AE24" s="110" t="s">
        <v>983</v>
      </c>
      <c r="AF24" s="110" t="s">
        <v>983</v>
      </c>
      <c r="AG24" s="110">
        <v>1</v>
      </c>
      <c r="AH24" s="110">
        <v>1</v>
      </c>
    </row>
    <row r="25" spans="2:34" x14ac:dyDescent="0.2">
      <c r="B25" s="108">
        <v>20</v>
      </c>
      <c r="C25" s="109" t="s">
        <v>76</v>
      </c>
      <c r="D25" s="110">
        <v>2899</v>
      </c>
      <c r="E25" s="111">
        <v>6.5</v>
      </c>
      <c r="F25" s="110">
        <v>23</v>
      </c>
      <c r="G25" s="112">
        <v>44.75</v>
      </c>
      <c r="H25" s="113">
        <v>2956</v>
      </c>
      <c r="I25" s="113">
        <v>125</v>
      </c>
      <c r="J25" s="113"/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110">
        <v>0</v>
      </c>
      <c r="S25" s="110">
        <v>0</v>
      </c>
      <c r="T25" s="110" t="s">
        <v>983</v>
      </c>
      <c r="U25" s="110">
        <v>0</v>
      </c>
      <c r="V25" s="110" t="s">
        <v>983</v>
      </c>
      <c r="W25" s="110" t="s">
        <v>983</v>
      </c>
      <c r="X25" s="110">
        <v>0</v>
      </c>
      <c r="Y25" s="110">
        <v>0</v>
      </c>
      <c r="Z25" s="110">
        <v>1</v>
      </c>
      <c r="AA25" s="110">
        <v>0</v>
      </c>
      <c r="AB25" s="110" t="s">
        <v>983</v>
      </c>
      <c r="AC25" s="110">
        <v>0</v>
      </c>
      <c r="AD25" s="114"/>
      <c r="AE25" s="110" t="s">
        <v>983</v>
      </c>
      <c r="AF25" s="110">
        <v>1</v>
      </c>
      <c r="AG25" s="110">
        <v>1</v>
      </c>
      <c r="AH25" s="110">
        <v>1</v>
      </c>
    </row>
    <row r="26" spans="2:34" x14ac:dyDescent="0.2">
      <c r="B26" s="108">
        <v>21</v>
      </c>
      <c r="C26" s="109" t="s">
        <v>265</v>
      </c>
      <c r="D26" s="110">
        <v>2606</v>
      </c>
      <c r="E26" s="111">
        <v>6</v>
      </c>
      <c r="F26" s="110">
        <v>23</v>
      </c>
      <c r="G26" s="112">
        <v>45.25</v>
      </c>
      <c r="H26" s="113">
        <v>2932</v>
      </c>
      <c r="I26" s="113">
        <v>123</v>
      </c>
      <c r="J26" s="113"/>
      <c r="K26" s="110">
        <v>0</v>
      </c>
      <c r="L26" s="110">
        <v>0</v>
      </c>
      <c r="M26" s="110" t="s">
        <v>983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  <c r="W26" s="110">
        <v>0</v>
      </c>
      <c r="X26" s="110">
        <v>0</v>
      </c>
      <c r="Y26" s="110" t="s">
        <v>983</v>
      </c>
      <c r="Z26" s="110" t="s">
        <v>983</v>
      </c>
      <c r="AA26" s="110">
        <v>1</v>
      </c>
      <c r="AB26" s="110" t="s">
        <v>983</v>
      </c>
      <c r="AC26" s="110" t="s">
        <v>983</v>
      </c>
      <c r="AD26" s="110" t="s">
        <v>983</v>
      </c>
      <c r="AE26" s="114"/>
      <c r="AF26" s="110" t="s">
        <v>983</v>
      </c>
      <c r="AG26" s="110" t="s">
        <v>983</v>
      </c>
      <c r="AH26" s="110">
        <v>1</v>
      </c>
    </row>
    <row r="27" spans="2:34" x14ac:dyDescent="0.2">
      <c r="B27" s="108">
        <v>22</v>
      </c>
      <c r="C27" s="109" t="s">
        <v>38</v>
      </c>
      <c r="D27" s="110">
        <v>2757</v>
      </c>
      <c r="E27" s="111">
        <v>4.5</v>
      </c>
      <c r="F27" s="110">
        <v>23</v>
      </c>
      <c r="G27" s="112">
        <v>43.75</v>
      </c>
      <c r="H27" s="113">
        <v>2838</v>
      </c>
      <c r="I27" s="113">
        <v>68</v>
      </c>
      <c r="J27" s="113"/>
      <c r="K27" s="110">
        <v>0</v>
      </c>
      <c r="L27" s="110" t="s">
        <v>983</v>
      </c>
      <c r="M27" s="110" t="s">
        <v>983</v>
      </c>
      <c r="N27" s="110">
        <v>0</v>
      </c>
      <c r="O27" s="110">
        <v>0</v>
      </c>
      <c r="P27" s="110">
        <v>0</v>
      </c>
      <c r="Q27" s="110">
        <v>0</v>
      </c>
      <c r="R27" s="110" t="s">
        <v>983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 t="s">
        <v>983</v>
      </c>
      <c r="Y27" s="110">
        <v>0</v>
      </c>
      <c r="Z27" s="110">
        <v>0</v>
      </c>
      <c r="AA27" s="110" t="s">
        <v>983</v>
      </c>
      <c r="AB27" s="110">
        <v>0</v>
      </c>
      <c r="AC27" s="110" t="s">
        <v>983</v>
      </c>
      <c r="AD27" s="110">
        <v>0</v>
      </c>
      <c r="AE27" s="110" t="s">
        <v>983</v>
      </c>
      <c r="AF27" s="114"/>
      <c r="AG27" s="110">
        <v>0</v>
      </c>
      <c r="AH27" s="110">
        <v>1</v>
      </c>
    </row>
    <row r="28" spans="2:34" x14ac:dyDescent="0.2">
      <c r="B28" s="108">
        <v>23</v>
      </c>
      <c r="C28" s="109" t="s">
        <v>108</v>
      </c>
      <c r="D28" s="110">
        <v>2778</v>
      </c>
      <c r="E28" s="111">
        <v>3</v>
      </c>
      <c r="F28" s="110">
        <v>23</v>
      </c>
      <c r="G28" s="112">
        <v>14.75</v>
      </c>
      <c r="H28" s="113">
        <v>2792</v>
      </c>
      <c r="I28" s="113">
        <v>70</v>
      </c>
      <c r="J28" s="113"/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 t="s">
        <v>983</v>
      </c>
      <c r="X28" s="110">
        <v>0</v>
      </c>
      <c r="Y28" s="110">
        <v>0</v>
      </c>
      <c r="Z28" s="110">
        <v>0</v>
      </c>
      <c r="AA28" s="110">
        <v>0</v>
      </c>
      <c r="AB28" s="110">
        <v>0</v>
      </c>
      <c r="AC28" s="110">
        <v>0</v>
      </c>
      <c r="AD28" s="110">
        <v>0</v>
      </c>
      <c r="AE28" s="110" t="s">
        <v>983</v>
      </c>
      <c r="AF28" s="110">
        <v>1</v>
      </c>
      <c r="AG28" s="114"/>
      <c r="AH28" s="110">
        <v>1</v>
      </c>
    </row>
    <row r="29" spans="2:34" x14ac:dyDescent="0.2">
      <c r="B29" s="115">
        <v>24</v>
      </c>
      <c r="C29" s="116" t="s">
        <v>45</v>
      </c>
      <c r="D29" s="117">
        <v>2660</v>
      </c>
      <c r="E29" s="118">
        <v>1</v>
      </c>
      <c r="F29" s="117">
        <v>23</v>
      </c>
      <c r="G29" s="119">
        <v>14.75</v>
      </c>
      <c r="H29" s="120">
        <v>2704</v>
      </c>
      <c r="I29" s="120">
        <v>182</v>
      </c>
      <c r="J29" s="120"/>
      <c r="K29" s="117">
        <v>0</v>
      </c>
      <c r="L29" s="117">
        <v>0</v>
      </c>
      <c r="M29" s="117">
        <v>0</v>
      </c>
      <c r="N29" s="117">
        <v>0</v>
      </c>
      <c r="O29" s="117" t="s">
        <v>983</v>
      </c>
      <c r="P29" s="117">
        <v>0</v>
      </c>
      <c r="Q29" s="117" t="s">
        <v>983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21"/>
    </row>
    <row r="31" spans="2:34" x14ac:dyDescent="0.2">
      <c r="C31" s="100" t="s">
        <v>1057</v>
      </c>
      <c r="H31" s="94"/>
    </row>
    <row r="32" spans="2:34" x14ac:dyDescent="0.2">
      <c r="C32" s="100" t="s">
        <v>1051</v>
      </c>
      <c r="H32" s="94"/>
    </row>
  </sheetData>
  <mergeCells count="1">
    <mergeCell ref="H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1"/>
  <sheetViews>
    <sheetView zoomScale="118" zoomScaleNormal="118" workbookViewId="0">
      <selection activeCell="A4" sqref="A4:XFD6"/>
    </sheetView>
  </sheetViews>
  <sheetFormatPr defaultRowHeight="15" x14ac:dyDescent="0.25"/>
  <cols>
    <col min="1" max="2" width="3.7109375" style="216" customWidth="1"/>
    <col min="3" max="3" width="3.28515625" style="217" customWidth="1"/>
    <col min="4" max="4" width="14.7109375" style="216" customWidth="1"/>
    <col min="5" max="5" width="4.7109375" style="218" customWidth="1"/>
    <col min="6" max="6" width="3.7109375" style="219" customWidth="1"/>
    <col min="7" max="7" width="5.7109375" style="218" hidden="1" customWidth="1"/>
    <col min="8" max="8" width="5.7109375" style="220" customWidth="1"/>
    <col min="9" max="9" width="0.85546875" style="220" customWidth="1"/>
    <col min="10" max="10" width="3.28515625" style="218" customWidth="1"/>
    <col min="11" max="11" width="3.5703125" style="218" customWidth="1"/>
    <col min="12" max="13" width="3.28515625" style="218" customWidth="1"/>
    <col min="14" max="14" width="3.42578125" style="218" customWidth="1"/>
    <col min="15" max="17" width="3.28515625" style="218" customWidth="1"/>
    <col min="18" max="18" width="3.5703125" style="218" customWidth="1"/>
    <col min="19" max="22" width="3.28515625" style="218" customWidth="1"/>
    <col min="23" max="23" width="3.42578125" style="218" customWidth="1"/>
    <col min="24" max="24" width="3.85546875" style="218" customWidth="1"/>
    <col min="25" max="25" width="3.5703125" style="218" customWidth="1"/>
    <col min="26" max="30" width="3.28515625" style="218" customWidth="1"/>
    <col min="31" max="32" width="3.42578125" style="218" customWidth="1"/>
    <col min="33" max="33" width="2.7109375" style="218" customWidth="1"/>
    <col min="34" max="16384" width="9.140625" style="216"/>
  </cols>
  <sheetData>
    <row r="1" spans="1:33" ht="18.75" x14ac:dyDescent="0.25">
      <c r="A1" s="287" t="s">
        <v>1954</v>
      </c>
    </row>
    <row r="4" spans="1:33" x14ac:dyDescent="0.25">
      <c r="C4" s="355" t="s">
        <v>1953</v>
      </c>
    </row>
    <row r="5" spans="1:33" x14ac:dyDescent="0.25">
      <c r="C5" s="221"/>
      <c r="D5" s="222"/>
      <c r="E5" s="223"/>
      <c r="F5" s="224"/>
      <c r="G5" s="223"/>
      <c r="H5" s="225"/>
      <c r="I5" s="225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</row>
    <row r="6" spans="1:33" ht="12" customHeight="1" x14ac:dyDescent="0.25">
      <c r="C6" s="231" t="s">
        <v>1</v>
      </c>
      <c r="D6" s="232" t="s">
        <v>971</v>
      </c>
      <c r="E6" s="233" t="s">
        <v>1056</v>
      </c>
      <c r="F6" s="234" t="s">
        <v>1919</v>
      </c>
      <c r="G6" s="233" t="s">
        <v>972</v>
      </c>
      <c r="H6" s="235" t="s">
        <v>1920</v>
      </c>
      <c r="I6" s="235"/>
      <c r="J6" s="233" t="s">
        <v>984</v>
      </c>
      <c r="K6" s="233" t="s">
        <v>985</v>
      </c>
      <c r="L6" s="233" t="s">
        <v>986</v>
      </c>
      <c r="M6" s="233" t="s">
        <v>987</v>
      </c>
      <c r="N6" s="233" t="s">
        <v>988</v>
      </c>
      <c r="O6" s="253" t="s">
        <v>989</v>
      </c>
      <c r="P6" s="247" t="s">
        <v>990</v>
      </c>
      <c r="Q6" s="233" t="s">
        <v>991</v>
      </c>
      <c r="R6" s="233" t="s">
        <v>992</v>
      </c>
      <c r="S6" s="233" t="s">
        <v>993</v>
      </c>
      <c r="T6" s="233" t="s">
        <v>994</v>
      </c>
      <c r="U6" s="253" t="s">
        <v>995</v>
      </c>
      <c r="V6" s="247" t="s">
        <v>996</v>
      </c>
      <c r="W6" s="233" t="s">
        <v>997</v>
      </c>
      <c r="X6" s="233" t="s">
        <v>973</v>
      </c>
      <c r="Y6" s="233" t="s">
        <v>974</v>
      </c>
      <c r="Z6" s="233" t="s">
        <v>975</v>
      </c>
      <c r="AA6" s="253" t="s">
        <v>976</v>
      </c>
      <c r="AB6" s="247" t="s">
        <v>977</v>
      </c>
      <c r="AC6" s="233" t="s">
        <v>978</v>
      </c>
      <c r="AD6" s="233" t="s">
        <v>979</v>
      </c>
      <c r="AE6" s="233" t="s">
        <v>980</v>
      </c>
      <c r="AF6" s="233" t="s">
        <v>981</v>
      </c>
      <c r="AG6" s="233" t="s">
        <v>982</v>
      </c>
    </row>
    <row r="7" spans="1:33" ht="11.45" customHeight="1" x14ac:dyDescent="0.25">
      <c r="A7" s="216" t="s">
        <v>1921</v>
      </c>
      <c r="C7" s="19">
        <v>1</v>
      </c>
      <c r="D7" s="21" t="s">
        <v>72</v>
      </c>
      <c r="E7" s="20">
        <v>3230</v>
      </c>
      <c r="F7" s="238">
        <v>20</v>
      </c>
      <c r="G7" s="20">
        <v>23</v>
      </c>
      <c r="H7" s="22">
        <v>211.75</v>
      </c>
      <c r="I7" s="22"/>
      <c r="J7" s="239"/>
      <c r="K7" s="20" t="s">
        <v>983</v>
      </c>
      <c r="L7" s="20" t="s">
        <v>983</v>
      </c>
      <c r="M7" s="20" t="s">
        <v>983</v>
      </c>
      <c r="N7" s="20">
        <v>1</v>
      </c>
      <c r="O7" s="255">
        <v>1</v>
      </c>
      <c r="P7" s="249" t="s">
        <v>983</v>
      </c>
      <c r="Q7" s="20">
        <v>1</v>
      </c>
      <c r="R7" s="20">
        <v>1</v>
      </c>
      <c r="S7" s="20" t="s">
        <v>983</v>
      </c>
      <c r="T7" s="20">
        <v>1</v>
      </c>
      <c r="U7" s="255">
        <v>1</v>
      </c>
      <c r="V7" s="249">
        <v>1</v>
      </c>
      <c r="W7" s="20">
        <v>1</v>
      </c>
      <c r="X7" s="20">
        <v>1</v>
      </c>
      <c r="Y7" s="20" t="s">
        <v>983</v>
      </c>
      <c r="Z7" s="20">
        <v>1</v>
      </c>
      <c r="AA7" s="255">
        <v>1</v>
      </c>
      <c r="AB7" s="249">
        <v>1</v>
      </c>
      <c r="AC7" s="20">
        <v>1</v>
      </c>
      <c r="AD7" s="20">
        <v>1</v>
      </c>
      <c r="AE7" s="20">
        <v>1</v>
      </c>
      <c r="AF7" s="20">
        <v>1</v>
      </c>
      <c r="AG7" s="20">
        <v>1</v>
      </c>
    </row>
    <row r="8" spans="1:33" ht="11.45" customHeight="1" x14ac:dyDescent="0.25">
      <c r="C8" s="19">
        <v>2</v>
      </c>
      <c r="D8" s="21" t="s">
        <v>129</v>
      </c>
      <c r="E8" s="20">
        <v>3227</v>
      </c>
      <c r="F8" s="238">
        <v>19</v>
      </c>
      <c r="G8" s="20">
        <v>23</v>
      </c>
      <c r="H8" s="22">
        <v>203.75</v>
      </c>
      <c r="I8" s="22"/>
      <c r="J8" s="20" t="s">
        <v>983</v>
      </c>
      <c r="K8" s="239"/>
      <c r="L8" s="20" t="s">
        <v>983</v>
      </c>
      <c r="M8" s="20" t="s">
        <v>983</v>
      </c>
      <c r="N8" s="20" t="s">
        <v>983</v>
      </c>
      <c r="O8" s="255">
        <v>1</v>
      </c>
      <c r="P8" s="249">
        <v>1</v>
      </c>
      <c r="Q8" s="20">
        <v>1</v>
      </c>
      <c r="R8" s="20">
        <v>1</v>
      </c>
      <c r="S8" s="20">
        <v>1</v>
      </c>
      <c r="T8" s="20" t="s">
        <v>983</v>
      </c>
      <c r="U8" s="255" t="s">
        <v>983</v>
      </c>
      <c r="V8" s="249">
        <v>1</v>
      </c>
      <c r="W8" s="20">
        <v>1</v>
      </c>
      <c r="X8" s="20">
        <v>1</v>
      </c>
      <c r="Y8" s="20">
        <v>1</v>
      </c>
      <c r="Z8" s="20">
        <v>1</v>
      </c>
      <c r="AA8" s="255" t="s">
        <v>983</v>
      </c>
      <c r="AB8" s="249">
        <v>1</v>
      </c>
      <c r="AC8" s="20">
        <v>1</v>
      </c>
      <c r="AD8" s="20">
        <v>1</v>
      </c>
      <c r="AE8" s="20" t="s">
        <v>983</v>
      </c>
      <c r="AF8" s="20">
        <v>1</v>
      </c>
      <c r="AG8" s="20">
        <v>1</v>
      </c>
    </row>
    <row r="9" spans="1:33" ht="11.45" customHeight="1" x14ac:dyDescent="0.25">
      <c r="C9" s="19">
        <v>3</v>
      </c>
      <c r="D9" s="21" t="s">
        <v>69</v>
      </c>
      <c r="E9" s="20">
        <v>3184</v>
      </c>
      <c r="F9" s="238">
        <v>16.5</v>
      </c>
      <c r="G9" s="20">
        <v>23</v>
      </c>
      <c r="H9" s="22">
        <v>178.25</v>
      </c>
      <c r="I9" s="22"/>
      <c r="J9" s="20" t="s">
        <v>983</v>
      </c>
      <c r="K9" s="20" t="s">
        <v>983</v>
      </c>
      <c r="L9" s="239"/>
      <c r="M9" s="20" t="s">
        <v>983</v>
      </c>
      <c r="N9" s="20">
        <v>1</v>
      </c>
      <c r="O9" s="255">
        <v>1</v>
      </c>
      <c r="P9" s="249">
        <v>1</v>
      </c>
      <c r="Q9" s="20" t="s">
        <v>983</v>
      </c>
      <c r="R9" s="20" t="s">
        <v>983</v>
      </c>
      <c r="S9" s="20" t="s">
        <v>983</v>
      </c>
      <c r="T9" s="20" t="s">
        <v>983</v>
      </c>
      <c r="U9" s="255">
        <v>1</v>
      </c>
      <c r="V9" s="249" t="s">
        <v>983</v>
      </c>
      <c r="W9" s="20" t="s">
        <v>983</v>
      </c>
      <c r="X9" s="20">
        <v>1</v>
      </c>
      <c r="Y9" s="20" t="s">
        <v>983</v>
      </c>
      <c r="Z9" s="20" t="s">
        <v>983</v>
      </c>
      <c r="AA9" s="255">
        <v>1</v>
      </c>
      <c r="AB9" s="249">
        <v>1</v>
      </c>
      <c r="AC9" s="20">
        <v>1</v>
      </c>
      <c r="AD9" s="20" t="s">
        <v>983</v>
      </c>
      <c r="AE9" s="20" t="s">
        <v>983</v>
      </c>
      <c r="AF9" s="20">
        <v>1</v>
      </c>
      <c r="AG9" s="20">
        <v>1</v>
      </c>
    </row>
    <row r="10" spans="1:33" ht="11.45" customHeight="1" x14ac:dyDescent="0.25">
      <c r="C10" s="19">
        <v>4</v>
      </c>
      <c r="D10" s="21" t="s">
        <v>138</v>
      </c>
      <c r="E10" s="20">
        <v>3094</v>
      </c>
      <c r="F10" s="238">
        <v>16</v>
      </c>
      <c r="G10" s="20">
        <v>23</v>
      </c>
      <c r="H10" s="22">
        <v>162.75</v>
      </c>
      <c r="I10" s="22"/>
      <c r="J10" s="20" t="s">
        <v>983</v>
      </c>
      <c r="K10" s="20" t="s">
        <v>983</v>
      </c>
      <c r="L10" s="20" t="s">
        <v>983</v>
      </c>
      <c r="M10" s="239"/>
      <c r="N10" s="20" t="s">
        <v>983</v>
      </c>
      <c r="O10" s="255" t="s">
        <v>983</v>
      </c>
      <c r="P10" s="249" t="s">
        <v>983</v>
      </c>
      <c r="Q10" s="20" t="s">
        <v>983</v>
      </c>
      <c r="R10" s="20" t="s">
        <v>983</v>
      </c>
      <c r="S10" s="20">
        <v>1</v>
      </c>
      <c r="T10" s="20" t="s">
        <v>983</v>
      </c>
      <c r="U10" s="255" t="s">
        <v>983</v>
      </c>
      <c r="V10" s="249">
        <v>1</v>
      </c>
      <c r="W10" s="20" t="s">
        <v>983</v>
      </c>
      <c r="X10" s="20" t="s">
        <v>983</v>
      </c>
      <c r="Y10" s="20">
        <v>1</v>
      </c>
      <c r="Z10" s="20" t="s">
        <v>983</v>
      </c>
      <c r="AA10" s="255">
        <v>1</v>
      </c>
      <c r="AB10" s="249" t="s">
        <v>983</v>
      </c>
      <c r="AC10" s="20">
        <v>1</v>
      </c>
      <c r="AD10" s="20">
        <v>1</v>
      </c>
      <c r="AE10" s="20">
        <v>1</v>
      </c>
      <c r="AF10" s="20">
        <v>1</v>
      </c>
      <c r="AG10" s="20">
        <v>1</v>
      </c>
    </row>
    <row r="11" spans="1:33" ht="11.45" customHeight="1" x14ac:dyDescent="0.25">
      <c r="C11" s="19">
        <v>5</v>
      </c>
      <c r="D11" s="21" t="s">
        <v>46</v>
      </c>
      <c r="E11" s="20">
        <v>3047</v>
      </c>
      <c r="F11" s="238">
        <v>15</v>
      </c>
      <c r="G11" s="20">
        <v>23</v>
      </c>
      <c r="H11" s="22">
        <v>149.75</v>
      </c>
      <c r="I11" s="22"/>
      <c r="J11" s="20">
        <v>0</v>
      </c>
      <c r="K11" s="20" t="s">
        <v>983</v>
      </c>
      <c r="L11" s="20">
        <v>0</v>
      </c>
      <c r="M11" s="20" t="s">
        <v>983</v>
      </c>
      <c r="N11" s="239"/>
      <c r="O11" s="255">
        <v>0</v>
      </c>
      <c r="P11" s="249" t="s">
        <v>983</v>
      </c>
      <c r="Q11" s="20">
        <v>1</v>
      </c>
      <c r="R11" s="20" t="s">
        <v>983</v>
      </c>
      <c r="S11" s="20">
        <v>1</v>
      </c>
      <c r="T11" s="20" t="s">
        <v>983</v>
      </c>
      <c r="U11" s="255">
        <v>1</v>
      </c>
      <c r="V11" s="249" t="s">
        <v>983</v>
      </c>
      <c r="W11" s="20" t="s">
        <v>983</v>
      </c>
      <c r="X11" s="20">
        <v>1</v>
      </c>
      <c r="Y11" s="20">
        <v>1</v>
      </c>
      <c r="Z11" s="20" t="s">
        <v>983</v>
      </c>
      <c r="AA11" s="255">
        <v>1</v>
      </c>
      <c r="AB11" s="249" t="s">
        <v>983</v>
      </c>
      <c r="AC11" s="20">
        <v>1</v>
      </c>
      <c r="AD11" s="20">
        <v>1</v>
      </c>
      <c r="AE11" s="20">
        <v>1</v>
      </c>
      <c r="AF11" s="20">
        <v>1</v>
      </c>
      <c r="AG11" s="20" t="s">
        <v>983</v>
      </c>
    </row>
    <row r="12" spans="1:33" ht="11.45" customHeight="1" x14ac:dyDescent="0.25">
      <c r="C12" s="242">
        <v>6</v>
      </c>
      <c r="D12" s="243" t="s">
        <v>121</v>
      </c>
      <c r="E12" s="244">
        <v>3113</v>
      </c>
      <c r="F12" s="245">
        <v>15</v>
      </c>
      <c r="G12" s="244">
        <v>23</v>
      </c>
      <c r="H12" s="246">
        <v>141</v>
      </c>
      <c r="I12" s="246"/>
      <c r="J12" s="244">
        <v>0</v>
      </c>
      <c r="K12" s="244">
        <v>0</v>
      </c>
      <c r="L12" s="244">
        <v>0</v>
      </c>
      <c r="M12" s="244" t="s">
        <v>983</v>
      </c>
      <c r="N12" s="244">
        <v>1</v>
      </c>
      <c r="O12" s="256"/>
      <c r="P12" s="250" t="s">
        <v>983</v>
      </c>
      <c r="Q12" s="244" t="s">
        <v>983</v>
      </c>
      <c r="R12" s="244" t="s">
        <v>983</v>
      </c>
      <c r="S12" s="244">
        <v>0</v>
      </c>
      <c r="T12" s="244" t="s">
        <v>983</v>
      </c>
      <c r="U12" s="257" t="s">
        <v>983</v>
      </c>
      <c r="V12" s="250">
        <v>1</v>
      </c>
      <c r="W12" s="244">
        <v>1</v>
      </c>
      <c r="X12" s="244">
        <v>1</v>
      </c>
      <c r="Y12" s="244" t="s">
        <v>983</v>
      </c>
      <c r="Z12" s="244">
        <v>1</v>
      </c>
      <c r="AA12" s="257">
        <v>1</v>
      </c>
      <c r="AB12" s="250" t="s">
        <v>983</v>
      </c>
      <c r="AC12" s="244">
        <v>1</v>
      </c>
      <c r="AD12" s="244">
        <v>1</v>
      </c>
      <c r="AE12" s="244">
        <v>1</v>
      </c>
      <c r="AF12" s="244">
        <v>1</v>
      </c>
      <c r="AG12" s="244">
        <v>1</v>
      </c>
    </row>
    <row r="13" spans="1:33" ht="11.45" customHeight="1" x14ac:dyDescent="0.25">
      <c r="C13" s="150">
        <v>7</v>
      </c>
      <c r="D13" s="153" t="s">
        <v>32</v>
      </c>
      <c r="E13" s="151">
        <v>3004</v>
      </c>
      <c r="F13" s="236">
        <v>14.5</v>
      </c>
      <c r="G13" s="151">
        <v>23</v>
      </c>
      <c r="H13" s="237">
        <v>145.5</v>
      </c>
      <c r="I13" s="237"/>
      <c r="J13" s="151" t="s">
        <v>983</v>
      </c>
      <c r="K13" s="151">
        <v>0</v>
      </c>
      <c r="L13" s="151">
        <v>0</v>
      </c>
      <c r="M13" s="151" t="s">
        <v>983</v>
      </c>
      <c r="N13" s="151" t="s">
        <v>983</v>
      </c>
      <c r="O13" s="254" t="s">
        <v>983</v>
      </c>
      <c r="P13" s="251"/>
      <c r="Q13" s="151" t="s">
        <v>983</v>
      </c>
      <c r="R13" s="151" t="s">
        <v>983</v>
      </c>
      <c r="S13" s="151" t="s">
        <v>983</v>
      </c>
      <c r="T13" s="151" t="s">
        <v>983</v>
      </c>
      <c r="U13" s="254">
        <v>1</v>
      </c>
      <c r="V13" s="248">
        <v>1</v>
      </c>
      <c r="W13" s="151" t="s">
        <v>983</v>
      </c>
      <c r="X13" s="151">
        <v>1</v>
      </c>
      <c r="Y13" s="151" t="s">
        <v>983</v>
      </c>
      <c r="Z13" s="151" t="s">
        <v>983</v>
      </c>
      <c r="AA13" s="254" t="s">
        <v>983</v>
      </c>
      <c r="AB13" s="248">
        <v>1</v>
      </c>
      <c r="AC13" s="151">
        <v>1</v>
      </c>
      <c r="AD13" s="151">
        <v>1</v>
      </c>
      <c r="AE13" s="151">
        <v>1</v>
      </c>
      <c r="AF13" s="151">
        <v>1</v>
      </c>
      <c r="AG13" s="151" t="s">
        <v>983</v>
      </c>
    </row>
    <row r="14" spans="1:33" ht="11.45" customHeight="1" x14ac:dyDescent="0.25">
      <c r="C14" s="19">
        <v>8</v>
      </c>
      <c r="D14" s="21" t="s">
        <v>37</v>
      </c>
      <c r="E14" s="20">
        <v>3042</v>
      </c>
      <c r="F14" s="238">
        <v>14.5</v>
      </c>
      <c r="G14" s="20">
        <v>23</v>
      </c>
      <c r="H14" s="22">
        <v>139.25</v>
      </c>
      <c r="I14" s="22"/>
      <c r="J14" s="20">
        <v>0</v>
      </c>
      <c r="K14" s="20">
        <v>0</v>
      </c>
      <c r="L14" s="20" t="s">
        <v>983</v>
      </c>
      <c r="M14" s="20" t="s">
        <v>983</v>
      </c>
      <c r="N14" s="20">
        <v>0</v>
      </c>
      <c r="O14" s="255" t="s">
        <v>983</v>
      </c>
      <c r="P14" s="249" t="s">
        <v>983</v>
      </c>
      <c r="Q14" s="239"/>
      <c r="R14" s="20" t="s">
        <v>983</v>
      </c>
      <c r="S14" s="20" t="s">
        <v>983</v>
      </c>
      <c r="T14" s="20">
        <v>1</v>
      </c>
      <c r="U14" s="255">
        <v>1</v>
      </c>
      <c r="V14" s="249" t="s">
        <v>983</v>
      </c>
      <c r="W14" s="20">
        <v>1</v>
      </c>
      <c r="X14" s="20" t="s">
        <v>983</v>
      </c>
      <c r="Y14" s="20" t="s">
        <v>983</v>
      </c>
      <c r="Z14" s="20" t="s">
        <v>983</v>
      </c>
      <c r="AA14" s="255">
        <v>1</v>
      </c>
      <c r="AB14" s="249">
        <v>1</v>
      </c>
      <c r="AC14" s="20">
        <v>1</v>
      </c>
      <c r="AD14" s="20">
        <v>1</v>
      </c>
      <c r="AE14" s="20" t="s">
        <v>983</v>
      </c>
      <c r="AF14" s="20">
        <v>1</v>
      </c>
      <c r="AG14" s="20">
        <v>1</v>
      </c>
    </row>
    <row r="15" spans="1:33" ht="11.45" customHeight="1" x14ac:dyDescent="0.25">
      <c r="C15" s="19">
        <v>9</v>
      </c>
      <c r="D15" s="21" t="s">
        <v>68</v>
      </c>
      <c r="E15" s="20">
        <v>3112</v>
      </c>
      <c r="F15" s="238">
        <v>14.5</v>
      </c>
      <c r="G15" s="20">
        <v>23</v>
      </c>
      <c r="H15" s="22">
        <v>137.25</v>
      </c>
      <c r="I15" s="22"/>
      <c r="J15" s="20">
        <v>0</v>
      </c>
      <c r="K15" s="20">
        <v>0</v>
      </c>
      <c r="L15" s="20" t="s">
        <v>983</v>
      </c>
      <c r="M15" s="20" t="s">
        <v>983</v>
      </c>
      <c r="N15" s="20" t="s">
        <v>983</v>
      </c>
      <c r="O15" s="255" t="s">
        <v>983</v>
      </c>
      <c r="P15" s="249" t="s">
        <v>983</v>
      </c>
      <c r="Q15" s="20" t="s">
        <v>983</v>
      </c>
      <c r="R15" s="239"/>
      <c r="S15" s="20" t="s">
        <v>983</v>
      </c>
      <c r="T15" s="20" t="s">
        <v>983</v>
      </c>
      <c r="U15" s="255" t="s">
        <v>983</v>
      </c>
      <c r="V15" s="249">
        <v>1</v>
      </c>
      <c r="W15" s="20" t="s">
        <v>983</v>
      </c>
      <c r="X15" s="20" t="s">
        <v>983</v>
      </c>
      <c r="Y15" s="20">
        <v>1</v>
      </c>
      <c r="Z15" s="20" t="s">
        <v>983</v>
      </c>
      <c r="AA15" s="255" t="s">
        <v>983</v>
      </c>
      <c r="AB15" s="249">
        <v>1</v>
      </c>
      <c r="AC15" s="20">
        <v>1</v>
      </c>
      <c r="AD15" s="20">
        <v>1</v>
      </c>
      <c r="AE15" s="20">
        <v>1</v>
      </c>
      <c r="AF15" s="20">
        <v>1</v>
      </c>
      <c r="AG15" s="20">
        <v>1</v>
      </c>
    </row>
    <row r="16" spans="1:33" ht="11.45" customHeight="1" x14ac:dyDescent="0.25">
      <c r="C16" s="19">
        <v>10</v>
      </c>
      <c r="D16" s="21" t="s">
        <v>21</v>
      </c>
      <c r="E16" s="20">
        <v>2899</v>
      </c>
      <c r="F16" s="238">
        <v>13</v>
      </c>
      <c r="G16" s="20">
        <v>23</v>
      </c>
      <c r="H16" s="22">
        <v>126</v>
      </c>
      <c r="I16" s="22"/>
      <c r="J16" s="20" t="s">
        <v>983</v>
      </c>
      <c r="K16" s="20">
        <v>0</v>
      </c>
      <c r="L16" s="20" t="s">
        <v>983</v>
      </c>
      <c r="M16" s="20">
        <v>0</v>
      </c>
      <c r="N16" s="20">
        <v>0</v>
      </c>
      <c r="O16" s="255">
        <v>1</v>
      </c>
      <c r="P16" s="249" t="s">
        <v>983</v>
      </c>
      <c r="Q16" s="20" t="s">
        <v>983</v>
      </c>
      <c r="R16" s="20" t="s">
        <v>983</v>
      </c>
      <c r="S16" s="239"/>
      <c r="T16" s="20" t="s">
        <v>983</v>
      </c>
      <c r="U16" s="255" t="s">
        <v>983</v>
      </c>
      <c r="V16" s="249" t="s">
        <v>983</v>
      </c>
      <c r="W16" s="20">
        <v>1</v>
      </c>
      <c r="X16" s="20">
        <v>0</v>
      </c>
      <c r="Y16" s="20">
        <v>0</v>
      </c>
      <c r="Z16" s="20">
        <v>1</v>
      </c>
      <c r="AA16" s="255">
        <v>1</v>
      </c>
      <c r="AB16" s="249" t="s">
        <v>983</v>
      </c>
      <c r="AC16" s="20" t="s">
        <v>983</v>
      </c>
      <c r="AD16" s="20">
        <v>1</v>
      </c>
      <c r="AE16" s="20">
        <v>1</v>
      </c>
      <c r="AF16" s="20">
        <v>1</v>
      </c>
      <c r="AG16" s="20">
        <v>1</v>
      </c>
    </row>
    <row r="17" spans="3:33" ht="11.45" customHeight="1" x14ac:dyDescent="0.25">
      <c r="C17" s="19">
        <v>11</v>
      </c>
      <c r="D17" s="21" t="s">
        <v>290</v>
      </c>
      <c r="E17" s="20">
        <v>3012</v>
      </c>
      <c r="F17" s="238">
        <v>12.5</v>
      </c>
      <c r="G17" s="20">
        <v>23</v>
      </c>
      <c r="H17" s="22">
        <v>118.75</v>
      </c>
      <c r="I17" s="22"/>
      <c r="J17" s="20">
        <v>0</v>
      </c>
      <c r="K17" s="20" t="s">
        <v>983</v>
      </c>
      <c r="L17" s="20" t="s">
        <v>983</v>
      </c>
      <c r="M17" s="20" t="s">
        <v>983</v>
      </c>
      <c r="N17" s="20" t="s">
        <v>983</v>
      </c>
      <c r="O17" s="255" t="s">
        <v>983</v>
      </c>
      <c r="P17" s="249" t="s">
        <v>983</v>
      </c>
      <c r="Q17" s="20">
        <v>0</v>
      </c>
      <c r="R17" s="20" t="s">
        <v>983</v>
      </c>
      <c r="S17" s="20" t="s">
        <v>983</v>
      </c>
      <c r="T17" s="239"/>
      <c r="U17" s="255" t="s">
        <v>983</v>
      </c>
      <c r="V17" s="249">
        <v>0</v>
      </c>
      <c r="W17" s="20" t="s">
        <v>983</v>
      </c>
      <c r="X17" s="20" t="s">
        <v>983</v>
      </c>
      <c r="Y17" s="20" t="s">
        <v>983</v>
      </c>
      <c r="Z17" s="20">
        <v>1</v>
      </c>
      <c r="AA17" s="255">
        <v>0</v>
      </c>
      <c r="AB17" s="249" t="s">
        <v>983</v>
      </c>
      <c r="AC17" s="20">
        <v>1</v>
      </c>
      <c r="AD17" s="20">
        <v>1</v>
      </c>
      <c r="AE17" s="20">
        <v>1</v>
      </c>
      <c r="AF17" s="20">
        <v>1</v>
      </c>
      <c r="AG17" s="20">
        <v>1</v>
      </c>
    </row>
    <row r="18" spans="3:33" ht="11.45" customHeight="1" x14ac:dyDescent="0.25">
      <c r="C18" s="242">
        <v>12</v>
      </c>
      <c r="D18" s="243" t="s">
        <v>7</v>
      </c>
      <c r="E18" s="244">
        <v>3034</v>
      </c>
      <c r="F18" s="245">
        <v>12.5</v>
      </c>
      <c r="G18" s="244">
        <v>23</v>
      </c>
      <c r="H18" s="246">
        <v>114.5</v>
      </c>
      <c r="I18" s="246"/>
      <c r="J18" s="244">
        <v>0</v>
      </c>
      <c r="K18" s="244" t="s">
        <v>983</v>
      </c>
      <c r="L18" s="244">
        <v>0</v>
      </c>
      <c r="M18" s="244" t="s">
        <v>983</v>
      </c>
      <c r="N18" s="244">
        <v>0</v>
      </c>
      <c r="O18" s="257" t="s">
        <v>983</v>
      </c>
      <c r="P18" s="250">
        <v>0</v>
      </c>
      <c r="Q18" s="244">
        <v>0</v>
      </c>
      <c r="R18" s="244" t="s">
        <v>983</v>
      </c>
      <c r="S18" s="244" t="s">
        <v>983</v>
      </c>
      <c r="T18" s="244" t="s">
        <v>983</v>
      </c>
      <c r="U18" s="256"/>
      <c r="V18" s="250" t="s">
        <v>983</v>
      </c>
      <c r="W18" s="244">
        <v>1</v>
      </c>
      <c r="X18" s="244">
        <v>1</v>
      </c>
      <c r="Y18" s="244" t="s">
        <v>983</v>
      </c>
      <c r="Z18" s="244" t="s">
        <v>983</v>
      </c>
      <c r="AA18" s="257">
        <v>1</v>
      </c>
      <c r="AB18" s="250" t="s">
        <v>983</v>
      </c>
      <c r="AC18" s="244" t="s">
        <v>983</v>
      </c>
      <c r="AD18" s="244">
        <v>1</v>
      </c>
      <c r="AE18" s="244">
        <v>1</v>
      </c>
      <c r="AF18" s="244">
        <v>1</v>
      </c>
      <c r="AG18" s="244">
        <v>1</v>
      </c>
    </row>
    <row r="19" spans="3:33" ht="11.45" customHeight="1" x14ac:dyDescent="0.25">
      <c r="C19" s="150">
        <v>13</v>
      </c>
      <c r="D19" s="153" t="s">
        <v>65</v>
      </c>
      <c r="E19" s="151">
        <v>3040</v>
      </c>
      <c r="F19" s="236">
        <v>12.5</v>
      </c>
      <c r="G19" s="151">
        <v>23</v>
      </c>
      <c r="H19" s="237">
        <v>113.75</v>
      </c>
      <c r="I19" s="237"/>
      <c r="J19" s="151">
        <v>0</v>
      </c>
      <c r="K19" s="151">
        <v>0</v>
      </c>
      <c r="L19" s="151" t="s">
        <v>983</v>
      </c>
      <c r="M19" s="151">
        <v>0</v>
      </c>
      <c r="N19" s="151" t="s">
        <v>983</v>
      </c>
      <c r="O19" s="254">
        <v>0</v>
      </c>
      <c r="P19" s="248">
        <v>0</v>
      </c>
      <c r="Q19" s="151" t="s">
        <v>983</v>
      </c>
      <c r="R19" s="151">
        <v>0</v>
      </c>
      <c r="S19" s="151" t="s">
        <v>983</v>
      </c>
      <c r="T19" s="151">
        <v>1</v>
      </c>
      <c r="U19" s="254" t="s">
        <v>983</v>
      </c>
      <c r="V19" s="251"/>
      <c r="W19" s="151">
        <v>1</v>
      </c>
      <c r="X19" s="151" t="s">
        <v>983</v>
      </c>
      <c r="Y19" s="151">
        <v>1</v>
      </c>
      <c r="Z19" s="151" t="s">
        <v>983</v>
      </c>
      <c r="AA19" s="254">
        <v>1</v>
      </c>
      <c r="AB19" s="248">
        <v>1</v>
      </c>
      <c r="AC19" s="151" t="s">
        <v>983</v>
      </c>
      <c r="AD19" s="151">
        <v>1</v>
      </c>
      <c r="AE19" s="151">
        <v>1</v>
      </c>
      <c r="AF19" s="151" t="s">
        <v>983</v>
      </c>
      <c r="AG19" s="151">
        <v>1</v>
      </c>
    </row>
    <row r="20" spans="3:33" ht="11.45" customHeight="1" x14ac:dyDescent="0.25">
      <c r="C20" s="19">
        <v>14</v>
      </c>
      <c r="D20" s="21" t="s">
        <v>248</v>
      </c>
      <c r="E20" s="20">
        <v>2891</v>
      </c>
      <c r="F20" s="238">
        <v>11</v>
      </c>
      <c r="G20" s="20">
        <v>23</v>
      </c>
      <c r="H20" s="22">
        <v>97</v>
      </c>
      <c r="I20" s="22"/>
      <c r="J20" s="20">
        <v>0</v>
      </c>
      <c r="K20" s="20">
        <v>0</v>
      </c>
      <c r="L20" s="20" t="s">
        <v>983</v>
      </c>
      <c r="M20" s="20" t="s">
        <v>983</v>
      </c>
      <c r="N20" s="20" t="s">
        <v>983</v>
      </c>
      <c r="O20" s="255">
        <v>0</v>
      </c>
      <c r="P20" s="249" t="s">
        <v>983</v>
      </c>
      <c r="Q20" s="20">
        <v>0</v>
      </c>
      <c r="R20" s="20" t="s">
        <v>983</v>
      </c>
      <c r="S20" s="20">
        <v>0</v>
      </c>
      <c r="T20" s="20" t="s">
        <v>983</v>
      </c>
      <c r="U20" s="255">
        <v>0</v>
      </c>
      <c r="V20" s="249">
        <v>0</v>
      </c>
      <c r="W20" s="239"/>
      <c r="X20" s="20" t="s">
        <v>983</v>
      </c>
      <c r="Y20" s="20" t="s">
        <v>983</v>
      </c>
      <c r="Z20" s="20">
        <v>1</v>
      </c>
      <c r="AA20" s="255">
        <v>1</v>
      </c>
      <c r="AB20" s="249" t="s">
        <v>983</v>
      </c>
      <c r="AC20" s="20">
        <v>1</v>
      </c>
      <c r="AD20" s="20">
        <v>1</v>
      </c>
      <c r="AE20" s="20" t="s">
        <v>983</v>
      </c>
      <c r="AF20" s="20">
        <v>1</v>
      </c>
      <c r="AG20" s="20">
        <v>1</v>
      </c>
    </row>
    <row r="21" spans="3:33" ht="11.45" customHeight="1" x14ac:dyDescent="0.25">
      <c r="C21" s="19">
        <v>15</v>
      </c>
      <c r="D21" s="21" t="s">
        <v>20</v>
      </c>
      <c r="E21" s="20">
        <v>2965</v>
      </c>
      <c r="F21" s="238">
        <v>11</v>
      </c>
      <c r="G21" s="20">
        <v>23</v>
      </c>
      <c r="H21" s="22">
        <v>94.75</v>
      </c>
      <c r="I21" s="22"/>
      <c r="J21" s="20">
        <v>0</v>
      </c>
      <c r="K21" s="20">
        <v>0</v>
      </c>
      <c r="L21" s="20">
        <v>0</v>
      </c>
      <c r="M21" s="20" t="s">
        <v>983</v>
      </c>
      <c r="N21" s="20">
        <v>0</v>
      </c>
      <c r="O21" s="255">
        <v>0</v>
      </c>
      <c r="P21" s="249">
        <v>0</v>
      </c>
      <c r="Q21" s="20" t="s">
        <v>983</v>
      </c>
      <c r="R21" s="20" t="s">
        <v>983</v>
      </c>
      <c r="S21" s="20">
        <v>1</v>
      </c>
      <c r="T21" s="20" t="s">
        <v>983</v>
      </c>
      <c r="U21" s="255">
        <v>0</v>
      </c>
      <c r="V21" s="249" t="s">
        <v>983</v>
      </c>
      <c r="W21" s="20" t="s">
        <v>983</v>
      </c>
      <c r="X21" s="239"/>
      <c r="Y21" s="20">
        <v>1</v>
      </c>
      <c r="Z21" s="20" t="s">
        <v>983</v>
      </c>
      <c r="AA21" s="255">
        <v>0</v>
      </c>
      <c r="AB21" s="249">
        <v>1</v>
      </c>
      <c r="AC21" s="20">
        <v>1</v>
      </c>
      <c r="AD21" s="20" t="s">
        <v>983</v>
      </c>
      <c r="AE21" s="20">
        <v>1</v>
      </c>
      <c r="AF21" s="20">
        <v>1</v>
      </c>
      <c r="AG21" s="20">
        <v>1</v>
      </c>
    </row>
    <row r="22" spans="3:33" ht="11.45" customHeight="1" x14ac:dyDescent="0.25">
      <c r="C22" s="19">
        <v>16</v>
      </c>
      <c r="D22" s="21" t="s">
        <v>31</v>
      </c>
      <c r="E22" s="20">
        <v>2918</v>
      </c>
      <c r="F22" s="238">
        <v>9.5</v>
      </c>
      <c r="G22" s="20">
        <v>23</v>
      </c>
      <c r="H22" s="22">
        <v>92</v>
      </c>
      <c r="I22" s="22"/>
      <c r="J22" s="20" t="s">
        <v>983</v>
      </c>
      <c r="K22" s="20">
        <v>0</v>
      </c>
      <c r="L22" s="20" t="s">
        <v>983</v>
      </c>
      <c r="M22" s="20">
        <v>0</v>
      </c>
      <c r="N22" s="20">
        <v>0</v>
      </c>
      <c r="O22" s="255" t="s">
        <v>983</v>
      </c>
      <c r="P22" s="249" t="s">
        <v>983</v>
      </c>
      <c r="Q22" s="20" t="s">
        <v>983</v>
      </c>
      <c r="R22" s="20">
        <v>0</v>
      </c>
      <c r="S22" s="20">
        <v>1</v>
      </c>
      <c r="T22" s="20" t="s">
        <v>983</v>
      </c>
      <c r="U22" s="255" t="s">
        <v>983</v>
      </c>
      <c r="V22" s="249">
        <v>0</v>
      </c>
      <c r="W22" s="20" t="s">
        <v>983</v>
      </c>
      <c r="X22" s="20">
        <v>0</v>
      </c>
      <c r="Y22" s="239"/>
      <c r="Z22" s="20">
        <v>0</v>
      </c>
      <c r="AA22" s="255" t="s">
        <v>983</v>
      </c>
      <c r="AB22" s="249" t="s">
        <v>983</v>
      </c>
      <c r="AC22" s="20">
        <v>0</v>
      </c>
      <c r="AD22" s="20" t="s">
        <v>983</v>
      </c>
      <c r="AE22" s="20">
        <v>1</v>
      </c>
      <c r="AF22" s="20">
        <v>1</v>
      </c>
      <c r="AG22" s="20">
        <v>1</v>
      </c>
    </row>
    <row r="23" spans="3:33" ht="11.45" customHeight="1" x14ac:dyDescent="0.25">
      <c r="C23" s="19">
        <v>17</v>
      </c>
      <c r="D23" s="21" t="s">
        <v>56</v>
      </c>
      <c r="E23" s="20">
        <v>2824</v>
      </c>
      <c r="F23" s="238">
        <v>9.5</v>
      </c>
      <c r="G23" s="20">
        <v>23</v>
      </c>
      <c r="H23" s="22">
        <v>90.25</v>
      </c>
      <c r="I23" s="22"/>
      <c r="J23" s="20">
        <v>0</v>
      </c>
      <c r="K23" s="20">
        <v>0</v>
      </c>
      <c r="L23" s="20" t="s">
        <v>983</v>
      </c>
      <c r="M23" s="20" t="s">
        <v>983</v>
      </c>
      <c r="N23" s="20" t="s">
        <v>983</v>
      </c>
      <c r="O23" s="255">
        <v>0</v>
      </c>
      <c r="P23" s="249" t="s">
        <v>983</v>
      </c>
      <c r="Q23" s="20" t="s">
        <v>983</v>
      </c>
      <c r="R23" s="20" t="s">
        <v>983</v>
      </c>
      <c r="S23" s="20">
        <v>0</v>
      </c>
      <c r="T23" s="20">
        <v>0</v>
      </c>
      <c r="U23" s="255" t="s">
        <v>983</v>
      </c>
      <c r="V23" s="249" t="s">
        <v>983</v>
      </c>
      <c r="W23" s="20">
        <v>0</v>
      </c>
      <c r="X23" s="20" t="s">
        <v>983</v>
      </c>
      <c r="Y23" s="20">
        <v>1</v>
      </c>
      <c r="Z23" s="239"/>
      <c r="AA23" s="255">
        <v>0</v>
      </c>
      <c r="AB23" s="249" t="s">
        <v>983</v>
      </c>
      <c r="AC23" s="20">
        <v>1</v>
      </c>
      <c r="AD23" s="20">
        <v>0</v>
      </c>
      <c r="AE23" s="20" t="s">
        <v>983</v>
      </c>
      <c r="AF23" s="20">
        <v>1</v>
      </c>
      <c r="AG23" s="20">
        <v>1</v>
      </c>
    </row>
    <row r="24" spans="3:33" ht="11.45" customHeight="1" x14ac:dyDescent="0.25">
      <c r="C24" s="242">
        <v>18</v>
      </c>
      <c r="D24" s="243" t="s">
        <v>264</v>
      </c>
      <c r="E24" s="244">
        <v>2741</v>
      </c>
      <c r="F24" s="245">
        <v>9.5</v>
      </c>
      <c r="G24" s="244">
        <v>23</v>
      </c>
      <c r="H24" s="246">
        <v>81</v>
      </c>
      <c r="I24" s="246"/>
      <c r="J24" s="244">
        <v>0</v>
      </c>
      <c r="K24" s="244" t="s">
        <v>983</v>
      </c>
      <c r="L24" s="244">
        <v>0</v>
      </c>
      <c r="M24" s="244">
        <v>0</v>
      </c>
      <c r="N24" s="244">
        <v>0</v>
      </c>
      <c r="O24" s="257">
        <v>0</v>
      </c>
      <c r="P24" s="250" t="s">
        <v>983</v>
      </c>
      <c r="Q24" s="244">
        <v>0</v>
      </c>
      <c r="R24" s="244" t="s">
        <v>983</v>
      </c>
      <c r="S24" s="244">
        <v>0</v>
      </c>
      <c r="T24" s="244">
        <v>1</v>
      </c>
      <c r="U24" s="257">
        <v>0</v>
      </c>
      <c r="V24" s="250">
        <v>0</v>
      </c>
      <c r="W24" s="244">
        <v>0</v>
      </c>
      <c r="X24" s="244">
        <v>1</v>
      </c>
      <c r="Y24" s="244" t="s">
        <v>983</v>
      </c>
      <c r="Z24" s="244">
        <v>1</v>
      </c>
      <c r="AA24" s="256"/>
      <c r="AB24" s="250" t="s">
        <v>983</v>
      </c>
      <c r="AC24" s="244" t="s">
        <v>983</v>
      </c>
      <c r="AD24" s="244" t="s">
        <v>983</v>
      </c>
      <c r="AE24" s="244">
        <v>1</v>
      </c>
      <c r="AF24" s="244">
        <v>1</v>
      </c>
      <c r="AG24" s="244">
        <v>1</v>
      </c>
    </row>
    <row r="25" spans="3:33" ht="11.45" customHeight="1" x14ac:dyDescent="0.25">
      <c r="C25" s="150">
        <v>19</v>
      </c>
      <c r="D25" s="153" t="s">
        <v>63</v>
      </c>
      <c r="E25" s="151">
        <v>3102</v>
      </c>
      <c r="F25" s="236">
        <v>9</v>
      </c>
      <c r="G25" s="151">
        <v>23</v>
      </c>
      <c r="H25" s="237">
        <v>77.5</v>
      </c>
      <c r="I25" s="237"/>
      <c r="J25" s="151">
        <v>0</v>
      </c>
      <c r="K25" s="151">
        <v>0</v>
      </c>
      <c r="L25" s="151">
        <v>0</v>
      </c>
      <c r="M25" s="151" t="s">
        <v>983</v>
      </c>
      <c r="N25" s="151" t="s">
        <v>983</v>
      </c>
      <c r="O25" s="254" t="s">
        <v>983</v>
      </c>
      <c r="P25" s="248">
        <v>0</v>
      </c>
      <c r="Q25" s="151">
        <v>0</v>
      </c>
      <c r="R25" s="151">
        <v>0</v>
      </c>
      <c r="S25" s="151" t="s">
        <v>983</v>
      </c>
      <c r="T25" s="151" t="s">
        <v>983</v>
      </c>
      <c r="U25" s="254" t="s">
        <v>983</v>
      </c>
      <c r="V25" s="248">
        <v>0</v>
      </c>
      <c r="W25" s="151" t="s">
        <v>983</v>
      </c>
      <c r="X25" s="151">
        <v>0</v>
      </c>
      <c r="Y25" s="151" t="s">
        <v>983</v>
      </c>
      <c r="Z25" s="151" t="s">
        <v>983</v>
      </c>
      <c r="AA25" s="254" t="s">
        <v>983</v>
      </c>
      <c r="AB25" s="251"/>
      <c r="AC25" s="151">
        <v>1</v>
      </c>
      <c r="AD25" s="151" t="s">
        <v>983</v>
      </c>
      <c r="AE25" s="151" t="s">
        <v>983</v>
      </c>
      <c r="AF25" s="151">
        <v>1</v>
      </c>
      <c r="AG25" s="151">
        <v>1</v>
      </c>
    </row>
    <row r="26" spans="3:33" ht="11.45" customHeight="1" x14ac:dyDescent="0.25">
      <c r="C26" s="19">
        <v>20</v>
      </c>
      <c r="D26" s="21" t="s">
        <v>76</v>
      </c>
      <c r="E26" s="20">
        <v>2899</v>
      </c>
      <c r="F26" s="238">
        <v>6.5</v>
      </c>
      <c r="G26" s="20">
        <v>23</v>
      </c>
      <c r="H26" s="22">
        <v>44.75</v>
      </c>
      <c r="I26" s="22"/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55">
        <v>0</v>
      </c>
      <c r="P26" s="249">
        <v>0</v>
      </c>
      <c r="Q26" s="20">
        <v>0</v>
      </c>
      <c r="R26" s="20">
        <v>0</v>
      </c>
      <c r="S26" s="20" t="s">
        <v>983</v>
      </c>
      <c r="T26" s="20">
        <v>0</v>
      </c>
      <c r="U26" s="255" t="s">
        <v>983</v>
      </c>
      <c r="V26" s="249" t="s">
        <v>983</v>
      </c>
      <c r="W26" s="20">
        <v>0</v>
      </c>
      <c r="X26" s="20">
        <v>0</v>
      </c>
      <c r="Y26" s="20">
        <v>1</v>
      </c>
      <c r="Z26" s="20">
        <v>0</v>
      </c>
      <c r="AA26" s="255" t="s">
        <v>983</v>
      </c>
      <c r="AB26" s="249">
        <v>0</v>
      </c>
      <c r="AC26" s="239"/>
      <c r="AD26" s="20" t="s">
        <v>983</v>
      </c>
      <c r="AE26" s="20">
        <v>1</v>
      </c>
      <c r="AF26" s="20">
        <v>1</v>
      </c>
      <c r="AG26" s="20">
        <v>1</v>
      </c>
    </row>
    <row r="27" spans="3:33" ht="11.45" customHeight="1" x14ac:dyDescent="0.25">
      <c r="C27" s="19">
        <v>21</v>
      </c>
      <c r="D27" s="21" t="s">
        <v>265</v>
      </c>
      <c r="E27" s="20">
        <v>2606</v>
      </c>
      <c r="F27" s="238">
        <v>6</v>
      </c>
      <c r="G27" s="20">
        <v>23</v>
      </c>
      <c r="H27" s="22">
        <v>45.25</v>
      </c>
      <c r="I27" s="22"/>
      <c r="J27" s="20">
        <v>0</v>
      </c>
      <c r="K27" s="20">
        <v>0</v>
      </c>
      <c r="L27" s="20" t="s">
        <v>983</v>
      </c>
      <c r="M27" s="20">
        <v>0</v>
      </c>
      <c r="N27" s="20">
        <v>0</v>
      </c>
      <c r="O27" s="255">
        <v>0</v>
      </c>
      <c r="P27" s="249">
        <v>0</v>
      </c>
      <c r="Q27" s="20">
        <v>0</v>
      </c>
      <c r="R27" s="20">
        <v>0</v>
      </c>
      <c r="S27" s="20">
        <v>0</v>
      </c>
      <c r="T27" s="20">
        <v>0</v>
      </c>
      <c r="U27" s="255">
        <v>0</v>
      </c>
      <c r="V27" s="249">
        <v>0</v>
      </c>
      <c r="W27" s="20">
        <v>0</v>
      </c>
      <c r="X27" s="20" t="s">
        <v>983</v>
      </c>
      <c r="Y27" s="20" t="s">
        <v>983</v>
      </c>
      <c r="Z27" s="20">
        <v>1</v>
      </c>
      <c r="AA27" s="255" t="s">
        <v>983</v>
      </c>
      <c r="AB27" s="249" t="s">
        <v>983</v>
      </c>
      <c r="AC27" s="20" t="s">
        <v>983</v>
      </c>
      <c r="AD27" s="239"/>
      <c r="AE27" s="20" t="s">
        <v>983</v>
      </c>
      <c r="AF27" s="20" t="s">
        <v>983</v>
      </c>
      <c r="AG27" s="20">
        <v>1</v>
      </c>
    </row>
    <row r="28" spans="3:33" ht="11.45" customHeight="1" x14ac:dyDescent="0.25">
      <c r="C28" s="19">
        <v>22</v>
      </c>
      <c r="D28" s="21" t="s">
        <v>38</v>
      </c>
      <c r="E28" s="20">
        <v>2757</v>
      </c>
      <c r="F28" s="238">
        <v>4.5</v>
      </c>
      <c r="G28" s="20">
        <v>23</v>
      </c>
      <c r="H28" s="22">
        <v>43.75</v>
      </c>
      <c r="I28" s="22"/>
      <c r="J28" s="20">
        <v>0</v>
      </c>
      <c r="K28" s="20" t="s">
        <v>983</v>
      </c>
      <c r="L28" s="20" t="s">
        <v>983</v>
      </c>
      <c r="M28" s="20">
        <v>0</v>
      </c>
      <c r="N28" s="20">
        <v>0</v>
      </c>
      <c r="O28" s="255">
        <v>0</v>
      </c>
      <c r="P28" s="249">
        <v>0</v>
      </c>
      <c r="Q28" s="20" t="s">
        <v>983</v>
      </c>
      <c r="R28" s="20">
        <v>0</v>
      </c>
      <c r="S28" s="20">
        <v>0</v>
      </c>
      <c r="T28" s="20">
        <v>0</v>
      </c>
      <c r="U28" s="255">
        <v>0</v>
      </c>
      <c r="V28" s="249">
        <v>0</v>
      </c>
      <c r="W28" s="20" t="s">
        <v>983</v>
      </c>
      <c r="X28" s="20">
        <v>0</v>
      </c>
      <c r="Y28" s="20">
        <v>0</v>
      </c>
      <c r="Z28" s="20" t="s">
        <v>983</v>
      </c>
      <c r="AA28" s="255">
        <v>0</v>
      </c>
      <c r="AB28" s="249" t="s">
        <v>983</v>
      </c>
      <c r="AC28" s="20">
        <v>0</v>
      </c>
      <c r="AD28" s="20" t="s">
        <v>983</v>
      </c>
      <c r="AE28" s="239"/>
      <c r="AF28" s="20">
        <v>0</v>
      </c>
      <c r="AG28" s="20">
        <v>1</v>
      </c>
    </row>
    <row r="29" spans="3:33" ht="11.45" customHeight="1" x14ac:dyDescent="0.25">
      <c r="C29" s="19">
        <v>23</v>
      </c>
      <c r="D29" s="21" t="s">
        <v>108</v>
      </c>
      <c r="E29" s="20">
        <v>2778</v>
      </c>
      <c r="F29" s="238">
        <v>3</v>
      </c>
      <c r="G29" s="20">
        <v>23</v>
      </c>
      <c r="H29" s="22">
        <v>14.75</v>
      </c>
      <c r="I29" s="22"/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55">
        <v>0</v>
      </c>
      <c r="P29" s="249">
        <v>0</v>
      </c>
      <c r="Q29" s="20">
        <v>0</v>
      </c>
      <c r="R29" s="20">
        <v>0</v>
      </c>
      <c r="S29" s="20">
        <v>0</v>
      </c>
      <c r="T29" s="20">
        <v>0</v>
      </c>
      <c r="U29" s="255">
        <v>0</v>
      </c>
      <c r="V29" s="249" t="s">
        <v>983</v>
      </c>
      <c r="W29" s="20">
        <v>0</v>
      </c>
      <c r="X29" s="20">
        <v>0</v>
      </c>
      <c r="Y29" s="20">
        <v>0</v>
      </c>
      <c r="Z29" s="20">
        <v>0</v>
      </c>
      <c r="AA29" s="255">
        <v>0</v>
      </c>
      <c r="AB29" s="249">
        <v>0</v>
      </c>
      <c r="AC29" s="20">
        <v>0</v>
      </c>
      <c r="AD29" s="20" t="s">
        <v>983</v>
      </c>
      <c r="AE29" s="20">
        <v>1</v>
      </c>
      <c r="AF29" s="239"/>
      <c r="AG29" s="20">
        <v>1</v>
      </c>
    </row>
    <row r="30" spans="3:33" ht="11.45" customHeight="1" x14ac:dyDescent="0.25">
      <c r="C30" s="25">
        <v>24</v>
      </c>
      <c r="D30" s="27" t="s">
        <v>45</v>
      </c>
      <c r="E30" s="26">
        <v>2660</v>
      </c>
      <c r="F30" s="240">
        <v>1</v>
      </c>
      <c r="G30" s="26">
        <v>23</v>
      </c>
      <c r="H30" s="28">
        <v>14.75</v>
      </c>
      <c r="I30" s="28"/>
      <c r="J30" s="26">
        <v>0</v>
      </c>
      <c r="K30" s="26">
        <v>0</v>
      </c>
      <c r="L30" s="26">
        <v>0</v>
      </c>
      <c r="M30" s="26">
        <v>0</v>
      </c>
      <c r="N30" s="26" t="s">
        <v>983</v>
      </c>
      <c r="O30" s="258">
        <v>0</v>
      </c>
      <c r="P30" s="252" t="s">
        <v>983</v>
      </c>
      <c r="Q30" s="26">
        <v>0</v>
      </c>
      <c r="R30" s="26">
        <v>0</v>
      </c>
      <c r="S30" s="26">
        <v>0</v>
      </c>
      <c r="T30" s="26">
        <v>0</v>
      </c>
      <c r="U30" s="258">
        <v>0</v>
      </c>
      <c r="V30" s="252">
        <v>0</v>
      </c>
      <c r="W30" s="26">
        <v>0</v>
      </c>
      <c r="X30" s="26">
        <v>0</v>
      </c>
      <c r="Y30" s="26">
        <v>0</v>
      </c>
      <c r="Z30" s="26">
        <v>0</v>
      </c>
      <c r="AA30" s="258">
        <v>0</v>
      </c>
      <c r="AB30" s="252">
        <v>0</v>
      </c>
      <c r="AC30" s="26">
        <v>0</v>
      </c>
      <c r="AD30" s="26">
        <v>0</v>
      </c>
      <c r="AE30" s="26">
        <v>0</v>
      </c>
      <c r="AF30" s="26">
        <v>0</v>
      </c>
      <c r="AG30" s="241"/>
    </row>
    <row r="31" spans="3:33" x14ac:dyDescent="0.25">
      <c r="C31" s="226"/>
      <c r="D31" s="227"/>
      <c r="E31" s="228"/>
      <c r="F31" s="229"/>
      <c r="G31" s="228"/>
      <c r="H31" s="230"/>
      <c r="I31" s="230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</row>
    <row r="32" spans="3:33" x14ac:dyDescent="0.25">
      <c r="C32" s="296"/>
      <c r="D32" s="297"/>
      <c r="E32" s="298"/>
      <c r="F32" s="299"/>
      <c r="G32" s="298"/>
      <c r="H32" s="300"/>
      <c r="I32" s="300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</row>
    <row r="33" spans="3:33" x14ac:dyDescent="0.25">
      <c r="C33" s="315" t="s">
        <v>1981</v>
      </c>
      <c r="D33" s="297"/>
      <c r="E33" s="298"/>
      <c r="F33" s="299"/>
      <c r="G33" s="298"/>
      <c r="H33" s="300"/>
      <c r="I33" s="300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</row>
    <row r="34" spans="3:33" s="288" customFormat="1" x14ac:dyDescent="0.25">
      <c r="C34" s="291"/>
      <c r="D34" s="292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</row>
    <row r="35" spans="3:33" s="290" customFormat="1" ht="12" customHeight="1" x14ac:dyDescent="0.25">
      <c r="C35" s="293" t="s">
        <v>1</v>
      </c>
      <c r="D35" s="294" t="s">
        <v>971</v>
      </c>
      <c r="E35" s="293" t="s">
        <v>1056</v>
      </c>
      <c r="F35" s="293" t="s">
        <v>1919</v>
      </c>
      <c r="G35" s="293" t="s">
        <v>972</v>
      </c>
      <c r="H35" s="293" t="s">
        <v>1920</v>
      </c>
      <c r="I35" s="294"/>
      <c r="J35" s="293" t="s">
        <v>985</v>
      </c>
      <c r="K35" s="293" t="s">
        <v>986</v>
      </c>
      <c r="L35" s="293" t="s">
        <v>984</v>
      </c>
      <c r="M35" s="293" t="s">
        <v>1955</v>
      </c>
      <c r="N35" s="293" t="s">
        <v>990</v>
      </c>
      <c r="O35" s="253" t="s">
        <v>991</v>
      </c>
      <c r="P35" s="293" t="s">
        <v>987</v>
      </c>
      <c r="Q35" s="293" t="s">
        <v>973</v>
      </c>
      <c r="R35" s="293" t="s">
        <v>989</v>
      </c>
      <c r="S35" s="293" t="s">
        <v>996</v>
      </c>
      <c r="T35" s="293" t="s">
        <v>997</v>
      </c>
      <c r="U35" s="253" t="s">
        <v>982</v>
      </c>
      <c r="V35" s="293" t="s">
        <v>992</v>
      </c>
      <c r="W35" s="293" t="s">
        <v>995</v>
      </c>
      <c r="X35" s="293" t="s">
        <v>977</v>
      </c>
      <c r="Y35" s="293" t="s">
        <v>994</v>
      </c>
      <c r="Z35" s="293" t="s">
        <v>975</v>
      </c>
      <c r="AA35" s="253" t="s">
        <v>1956</v>
      </c>
      <c r="AB35" s="293" t="s">
        <v>978</v>
      </c>
      <c r="AC35" s="293" t="s">
        <v>976</v>
      </c>
      <c r="AD35" s="293" t="s">
        <v>974</v>
      </c>
      <c r="AE35" s="293" t="s">
        <v>981</v>
      </c>
      <c r="AF35" s="293" t="s">
        <v>979</v>
      </c>
      <c r="AG35" s="293" t="s">
        <v>980</v>
      </c>
    </row>
    <row r="36" spans="3:33" s="21" customFormat="1" ht="11.45" customHeight="1" x14ac:dyDescent="0.25">
      <c r="C36" s="19">
        <v>1</v>
      </c>
      <c r="D36" s="21" t="s">
        <v>1004</v>
      </c>
      <c r="E36" s="20">
        <v>3226</v>
      </c>
      <c r="F36" s="238">
        <v>40</v>
      </c>
      <c r="G36" s="20">
        <v>46</v>
      </c>
      <c r="H36" s="22">
        <v>841.5</v>
      </c>
      <c r="J36" s="239"/>
      <c r="K36" s="289" t="s">
        <v>1962</v>
      </c>
      <c r="L36" s="289" t="s">
        <v>1957</v>
      </c>
      <c r="M36" s="289" t="s">
        <v>1964</v>
      </c>
      <c r="N36" s="289" t="s">
        <v>1958</v>
      </c>
      <c r="O36" s="255" t="s">
        <v>1957</v>
      </c>
      <c r="P36" s="289" t="s">
        <v>1964</v>
      </c>
      <c r="Q36" s="289" t="s">
        <v>1963</v>
      </c>
      <c r="R36" s="289" t="s">
        <v>1957</v>
      </c>
      <c r="S36" s="289" t="s">
        <v>1964</v>
      </c>
      <c r="T36" s="289" t="s">
        <v>1964</v>
      </c>
      <c r="U36" s="255" t="s">
        <v>1957</v>
      </c>
      <c r="V36" s="289" t="s">
        <v>1964</v>
      </c>
      <c r="W36" s="289" t="s">
        <v>1964</v>
      </c>
      <c r="X36" s="289" t="s">
        <v>1957</v>
      </c>
      <c r="Y36" s="289" t="s">
        <v>1964</v>
      </c>
      <c r="Z36" s="289" t="s">
        <v>1964</v>
      </c>
      <c r="AA36" s="255" t="s">
        <v>1963</v>
      </c>
      <c r="AB36" s="289" t="s">
        <v>1964</v>
      </c>
      <c r="AC36" s="289" t="s">
        <v>1964</v>
      </c>
      <c r="AD36" s="289" t="s">
        <v>1964</v>
      </c>
      <c r="AE36" s="289" t="s">
        <v>1964</v>
      </c>
      <c r="AF36" s="289" t="s">
        <v>1964</v>
      </c>
      <c r="AG36" s="289" t="s">
        <v>1964</v>
      </c>
    </row>
    <row r="37" spans="3:33" s="21" customFormat="1" ht="11.45" customHeight="1" x14ac:dyDescent="0.25">
      <c r="C37" s="19">
        <v>2</v>
      </c>
      <c r="D37" s="21" t="s">
        <v>1552</v>
      </c>
      <c r="E37" s="20">
        <v>3192</v>
      </c>
      <c r="F37" s="238">
        <v>39.5</v>
      </c>
      <c r="G37" s="20">
        <v>46</v>
      </c>
      <c r="H37" s="22">
        <v>832</v>
      </c>
      <c r="J37" s="289" t="s">
        <v>1963</v>
      </c>
      <c r="K37" s="239"/>
      <c r="L37" s="289" t="s">
        <v>1958</v>
      </c>
      <c r="M37" s="289" t="s">
        <v>1958</v>
      </c>
      <c r="N37" s="289" t="s">
        <v>1958</v>
      </c>
      <c r="O37" s="255" t="s">
        <v>1964</v>
      </c>
      <c r="P37" s="289" t="s">
        <v>1957</v>
      </c>
      <c r="Q37" s="289" t="s">
        <v>1964</v>
      </c>
      <c r="R37" s="289" t="s">
        <v>1957</v>
      </c>
      <c r="S37" s="289" t="s">
        <v>1963</v>
      </c>
      <c r="T37" s="289" t="s">
        <v>1964</v>
      </c>
      <c r="U37" s="255" t="s">
        <v>1964</v>
      </c>
      <c r="V37" s="289" t="s">
        <v>1957</v>
      </c>
      <c r="W37" s="289" t="s">
        <v>1957</v>
      </c>
      <c r="X37" s="289" t="s">
        <v>1964</v>
      </c>
      <c r="Y37" s="289" t="s">
        <v>1964</v>
      </c>
      <c r="Z37" s="289" t="s">
        <v>1957</v>
      </c>
      <c r="AA37" s="255" t="s">
        <v>1964</v>
      </c>
      <c r="AB37" s="289" t="s">
        <v>1964</v>
      </c>
      <c r="AC37" s="289" t="s">
        <v>1964</v>
      </c>
      <c r="AD37" s="289" t="s">
        <v>1964</v>
      </c>
      <c r="AE37" s="289" t="s">
        <v>1964</v>
      </c>
      <c r="AF37" s="289" t="s">
        <v>1964</v>
      </c>
      <c r="AG37" s="289" t="s">
        <v>1964</v>
      </c>
    </row>
    <row r="38" spans="3:33" s="21" customFormat="1" ht="11.45" customHeight="1" x14ac:dyDescent="0.25">
      <c r="C38" s="19">
        <v>3</v>
      </c>
      <c r="D38" s="21" t="s">
        <v>1002</v>
      </c>
      <c r="E38" s="20">
        <v>3224</v>
      </c>
      <c r="F38" s="238">
        <v>36</v>
      </c>
      <c r="G38" s="20">
        <v>46</v>
      </c>
      <c r="H38" s="22">
        <v>751.75</v>
      </c>
      <c r="J38" s="289" t="s">
        <v>1959</v>
      </c>
      <c r="K38" s="289" t="s">
        <v>1958</v>
      </c>
      <c r="L38" s="239"/>
      <c r="M38" s="289" t="s">
        <v>1957</v>
      </c>
      <c r="N38" s="289" t="s">
        <v>1958</v>
      </c>
      <c r="O38" s="255" t="s">
        <v>1963</v>
      </c>
      <c r="P38" s="289" t="s">
        <v>1963</v>
      </c>
      <c r="Q38" s="289" t="s">
        <v>1958</v>
      </c>
      <c r="R38" s="289" t="s">
        <v>1963</v>
      </c>
      <c r="S38" s="289" t="s">
        <v>1963</v>
      </c>
      <c r="T38" s="289" t="s">
        <v>1964</v>
      </c>
      <c r="U38" s="255" t="s">
        <v>1963</v>
      </c>
      <c r="V38" s="289" t="s">
        <v>1964</v>
      </c>
      <c r="W38" s="289" t="s">
        <v>1963</v>
      </c>
      <c r="X38" s="289" t="s">
        <v>1957</v>
      </c>
      <c r="Y38" s="289" t="s">
        <v>1964</v>
      </c>
      <c r="Z38" s="289" t="s">
        <v>1964</v>
      </c>
      <c r="AA38" s="255" t="s">
        <v>1963</v>
      </c>
      <c r="AB38" s="289" t="s">
        <v>1964</v>
      </c>
      <c r="AC38" s="289" t="s">
        <v>1964</v>
      </c>
      <c r="AD38" s="289" t="s">
        <v>1964</v>
      </c>
      <c r="AE38" s="289" t="s">
        <v>1964</v>
      </c>
      <c r="AF38" s="289" t="s">
        <v>1958</v>
      </c>
      <c r="AG38" s="289" t="s">
        <v>1964</v>
      </c>
    </row>
    <row r="39" spans="3:33" s="21" customFormat="1" ht="11.45" customHeight="1" x14ac:dyDescent="0.25">
      <c r="C39" s="19">
        <v>4</v>
      </c>
      <c r="D39" s="21" t="s">
        <v>1006</v>
      </c>
      <c r="E39" s="20">
        <v>3114</v>
      </c>
      <c r="F39" s="238">
        <v>33.5</v>
      </c>
      <c r="G39" s="20">
        <v>46</v>
      </c>
      <c r="H39" s="22">
        <v>661.75</v>
      </c>
      <c r="J39" s="289" t="s">
        <v>1965</v>
      </c>
      <c r="K39" s="289" t="s">
        <v>1958</v>
      </c>
      <c r="L39" s="289" t="s">
        <v>1959</v>
      </c>
      <c r="M39" s="239"/>
      <c r="N39" s="289" t="s">
        <v>1957</v>
      </c>
      <c r="O39" s="255" t="s">
        <v>1959</v>
      </c>
      <c r="P39" s="289" t="s">
        <v>1957</v>
      </c>
      <c r="Q39" s="289" t="s">
        <v>1957</v>
      </c>
      <c r="R39" s="289" t="s">
        <v>1963</v>
      </c>
      <c r="S39" s="289" t="s">
        <v>1958</v>
      </c>
      <c r="T39" s="289" t="s">
        <v>1963</v>
      </c>
      <c r="U39" s="255" t="s">
        <v>1963</v>
      </c>
      <c r="V39" s="289" t="s">
        <v>1957</v>
      </c>
      <c r="W39" s="289" t="s">
        <v>1957</v>
      </c>
      <c r="X39" s="289" t="s">
        <v>1964</v>
      </c>
      <c r="Y39" s="289" t="s">
        <v>1964</v>
      </c>
      <c r="Z39" s="289" t="s">
        <v>1957</v>
      </c>
      <c r="AA39" s="255" t="s">
        <v>1957</v>
      </c>
      <c r="AB39" s="289" t="s">
        <v>1957</v>
      </c>
      <c r="AC39" s="289" t="s">
        <v>1964</v>
      </c>
      <c r="AD39" s="289" t="s">
        <v>1964</v>
      </c>
      <c r="AE39" s="289" t="s">
        <v>1964</v>
      </c>
      <c r="AF39" s="289" t="s">
        <v>1964</v>
      </c>
      <c r="AG39" s="289" t="s">
        <v>1964</v>
      </c>
    </row>
    <row r="40" spans="3:33" s="21" customFormat="1" ht="11.45" customHeight="1" x14ac:dyDescent="0.25">
      <c r="C40" s="19">
        <v>5</v>
      </c>
      <c r="D40" s="21" t="s">
        <v>1001</v>
      </c>
      <c r="E40" s="20">
        <v>3019</v>
      </c>
      <c r="F40" s="238">
        <v>31</v>
      </c>
      <c r="G40" s="20">
        <v>46</v>
      </c>
      <c r="H40" s="22">
        <v>633.75</v>
      </c>
      <c r="J40" s="289" t="s">
        <v>1958</v>
      </c>
      <c r="K40" s="289" t="s">
        <v>1958</v>
      </c>
      <c r="L40" s="289" t="s">
        <v>1958</v>
      </c>
      <c r="M40" s="289" t="s">
        <v>1959</v>
      </c>
      <c r="N40" s="239"/>
      <c r="O40" s="255" t="s">
        <v>1966</v>
      </c>
      <c r="P40" s="289" t="s">
        <v>1959</v>
      </c>
      <c r="Q40" s="289" t="s">
        <v>1958</v>
      </c>
      <c r="R40" s="289" t="s">
        <v>1963</v>
      </c>
      <c r="S40" s="289" t="s">
        <v>1966</v>
      </c>
      <c r="T40" s="289" t="s">
        <v>1963</v>
      </c>
      <c r="U40" s="255" t="s">
        <v>1966</v>
      </c>
      <c r="V40" s="289" t="s">
        <v>1964</v>
      </c>
      <c r="W40" s="289" t="s">
        <v>1964</v>
      </c>
      <c r="X40" s="289" t="s">
        <v>1958</v>
      </c>
      <c r="Y40" s="289" t="s">
        <v>1958</v>
      </c>
      <c r="Z40" s="289" t="s">
        <v>1964</v>
      </c>
      <c r="AA40" s="255" t="s">
        <v>1963</v>
      </c>
      <c r="AB40" s="289" t="s">
        <v>1964</v>
      </c>
      <c r="AC40" s="289" t="s">
        <v>1964</v>
      </c>
      <c r="AD40" s="289" t="s">
        <v>1966</v>
      </c>
      <c r="AE40" s="289" t="s">
        <v>1957</v>
      </c>
      <c r="AF40" s="289" t="s">
        <v>1964</v>
      </c>
      <c r="AG40" s="289" t="s">
        <v>1964</v>
      </c>
    </row>
    <row r="41" spans="3:33" ht="11.45" customHeight="1" x14ac:dyDescent="0.25">
      <c r="C41" s="242">
        <v>6</v>
      </c>
      <c r="D41" s="243" t="s">
        <v>1003</v>
      </c>
      <c r="E41" s="244">
        <v>3047</v>
      </c>
      <c r="F41" s="245">
        <v>30</v>
      </c>
      <c r="G41" s="244">
        <v>46</v>
      </c>
      <c r="H41" s="246">
        <v>580.75</v>
      </c>
      <c r="I41" s="246"/>
      <c r="J41" s="244" t="s">
        <v>1959</v>
      </c>
      <c r="K41" s="244" t="s">
        <v>1965</v>
      </c>
      <c r="L41" s="244" t="s">
        <v>1962</v>
      </c>
      <c r="M41" s="244" t="s">
        <v>1957</v>
      </c>
      <c r="N41" s="244" t="s">
        <v>1967</v>
      </c>
      <c r="O41" s="256"/>
      <c r="P41" s="250" t="s">
        <v>1959</v>
      </c>
      <c r="Q41" s="244" t="s">
        <v>1958</v>
      </c>
      <c r="R41" s="244" t="s">
        <v>1958</v>
      </c>
      <c r="S41" s="244" t="s">
        <v>1957</v>
      </c>
      <c r="T41" s="244" t="s">
        <v>1963</v>
      </c>
      <c r="U41" s="257" t="s">
        <v>1958</v>
      </c>
      <c r="V41" s="250" t="s">
        <v>1964</v>
      </c>
      <c r="W41" s="244" t="s">
        <v>1958</v>
      </c>
      <c r="X41" s="244" t="s">
        <v>1964</v>
      </c>
      <c r="Y41" s="244" t="s">
        <v>1958</v>
      </c>
      <c r="Z41" s="244" t="s">
        <v>1964</v>
      </c>
      <c r="AA41" s="257" t="s">
        <v>1958</v>
      </c>
      <c r="AB41" s="250" t="s">
        <v>1957</v>
      </c>
      <c r="AC41" s="244" t="s">
        <v>1957</v>
      </c>
      <c r="AD41" s="244" t="s">
        <v>1964</v>
      </c>
      <c r="AE41" s="244" t="s">
        <v>1964</v>
      </c>
      <c r="AF41" s="244" t="s">
        <v>1964</v>
      </c>
      <c r="AG41" s="244" t="s">
        <v>1964</v>
      </c>
    </row>
    <row r="42" spans="3:33" s="21" customFormat="1" ht="11.45" customHeight="1" x14ac:dyDescent="0.25">
      <c r="C42" s="19">
        <v>7</v>
      </c>
      <c r="D42" s="21" t="s">
        <v>1005</v>
      </c>
      <c r="E42" s="20">
        <v>3083</v>
      </c>
      <c r="F42" s="238">
        <v>29</v>
      </c>
      <c r="G42" s="20">
        <v>46</v>
      </c>
      <c r="H42" s="22">
        <v>554</v>
      </c>
      <c r="J42" s="289" t="s">
        <v>1965</v>
      </c>
      <c r="K42" s="289" t="s">
        <v>1959</v>
      </c>
      <c r="L42" s="289" t="s">
        <v>1962</v>
      </c>
      <c r="M42" s="289" t="s">
        <v>1959</v>
      </c>
      <c r="N42" s="289" t="s">
        <v>1957</v>
      </c>
      <c r="O42" s="254" t="s">
        <v>1957</v>
      </c>
      <c r="P42" s="239"/>
      <c r="Q42" s="289" t="s">
        <v>1962</v>
      </c>
      <c r="R42" s="289" t="s">
        <v>1958</v>
      </c>
      <c r="S42" s="289" t="s">
        <v>1957</v>
      </c>
      <c r="T42" s="289" t="s">
        <v>1962</v>
      </c>
      <c r="U42" s="254" t="s">
        <v>1963</v>
      </c>
      <c r="V42" s="289" t="s">
        <v>1958</v>
      </c>
      <c r="W42" s="289" t="s">
        <v>1958</v>
      </c>
      <c r="X42" s="289" t="s">
        <v>1963</v>
      </c>
      <c r="Y42" s="289" t="s">
        <v>1964</v>
      </c>
      <c r="Z42" s="289" t="s">
        <v>1958</v>
      </c>
      <c r="AA42" s="254" t="s">
        <v>1964</v>
      </c>
      <c r="AB42" s="289" t="s">
        <v>1963</v>
      </c>
      <c r="AC42" s="289" t="s">
        <v>1964</v>
      </c>
      <c r="AD42" s="289" t="s">
        <v>1964</v>
      </c>
      <c r="AE42" s="289" t="s">
        <v>1964</v>
      </c>
      <c r="AF42" s="289" t="s">
        <v>1964</v>
      </c>
      <c r="AG42" s="289" t="s">
        <v>1957</v>
      </c>
    </row>
    <row r="43" spans="3:33" s="21" customFormat="1" ht="11.45" customHeight="1" x14ac:dyDescent="0.25">
      <c r="C43" s="19">
        <v>8</v>
      </c>
      <c r="D43" s="21" t="s">
        <v>20</v>
      </c>
      <c r="E43" s="20">
        <v>2964</v>
      </c>
      <c r="F43" s="238">
        <v>28.5</v>
      </c>
      <c r="G43" s="20">
        <v>46</v>
      </c>
      <c r="H43" s="22">
        <v>542.25</v>
      </c>
      <c r="J43" s="289" t="s">
        <v>1962</v>
      </c>
      <c r="K43" s="289" t="s">
        <v>1965</v>
      </c>
      <c r="L43" s="289" t="s">
        <v>1958</v>
      </c>
      <c r="M43" s="289" t="s">
        <v>1959</v>
      </c>
      <c r="N43" s="289" t="s">
        <v>1958</v>
      </c>
      <c r="O43" s="255" t="s">
        <v>1958</v>
      </c>
      <c r="P43" s="289" t="s">
        <v>1963</v>
      </c>
      <c r="Q43" s="239"/>
      <c r="R43" s="289" t="s">
        <v>1962</v>
      </c>
      <c r="S43" s="289" t="s">
        <v>1959</v>
      </c>
      <c r="T43" s="289" t="s">
        <v>1958</v>
      </c>
      <c r="U43" s="255" t="s">
        <v>1963</v>
      </c>
      <c r="V43" s="289" t="s">
        <v>1959</v>
      </c>
      <c r="W43" s="289" t="s">
        <v>1957</v>
      </c>
      <c r="X43" s="289" t="s">
        <v>1963</v>
      </c>
      <c r="Y43" s="289" t="s">
        <v>1958</v>
      </c>
      <c r="Z43" s="289" t="s">
        <v>1964</v>
      </c>
      <c r="AA43" s="255" t="s">
        <v>1957</v>
      </c>
      <c r="AB43" s="289" t="s">
        <v>1964</v>
      </c>
      <c r="AC43" s="289" t="s">
        <v>1964</v>
      </c>
      <c r="AD43" s="289" t="s">
        <v>1964</v>
      </c>
      <c r="AE43" s="289" t="s">
        <v>1964</v>
      </c>
      <c r="AF43" s="289" t="s">
        <v>1963</v>
      </c>
      <c r="AG43" s="289" t="s">
        <v>1964</v>
      </c>
    </row>
    <row r="44" spans="3:33" s="21" customFormat="1" ht="11.45" customHeight="1" x14ac:dyDescent="0.25">
      <c r="C44" s="19">
        <v>9</v>
      </c>
      <c r="D44" s="21" t="s">
        <v>21</v>
      </c>
      <c r="E44" s="20">
        <v>3004</v>
      </c>
      <c r="F44" s="238">
        <v>28</v>
      </c>
      <c r="G44" s="20">
        <v>46</v>
      </c>
      <c r="H44" s="22">
        <v>552</v>
      </c>
      <c r="J44" s="289" t="s">
        <v>1959</v>
      </c>
      <c r="K44" s="289" t="s">
        <v>1959</v>
      </c>
      <c r="L44" s="289" t="s">
        <v>1962</v>
      </c>
      <c r="M44" s="289" t="s">
        <v>1962</v>
      </c>
      <c r="N44" s="289" t="s">
        <v>1962</v>
      </c>
      <c r="O44" s="255" t="s">
        <v>1958</v>
      </c>
      <c r="P44" s="289" t="s">
        <v>1958</v>
      </c>
      <c r="Q44" s="289" t="s">
        <v>1963</v>
      </c>
      <c r="R44" s="239"/>
      <c r="S44" s="289" t="s">
        <v>1964</v>
      </c>
      <c r="T44" s="289" t="s">
        <v>1959</v>
      </c>
      <c r="U44" s="255" t="s">
        <v>1967</v>
      </c>
      <c r="V44" s="289" t="s">
        <v>1958</v>
      </c>
      <c r="W44" s="289" t="s">
        <v>1963</v>
      </c>
      <c r="X44" s="289" t="s">
        <v>1958</v>
      </c>
      <c r="Y44" s="289" t="s">
        <v>1964</v>
      </c>
      <c r="Z44" s="289" t="s">
        <v>1964</v>
      </c>
      <c r="AA44" s="255" t="s">
        <v>1957</v>
      </c>
      <c r="AB44" s="289" t="s">
        <v>1963</v>
      </c>
      <c r="AC44" s="289" t="s">
        <v>1958</v>
      </c>
      <c r="AD44" s="289" t="s">
        <v>1964</v>
      </c>
      <c r="AE44" s="289" t="s">
        <v>1957</v>
      </c>
      <c r="AF44" s="289" t="s">
        <v>1964</v>
      </c>
      <c r="AG44" s="289" t="s">
        <v>1963</v>
      </c>
    </row>
    <row r="45" spans="3:33" s="21" customFormat="1" ht="11.45" customHeight="1" x14ac:dyDescent="0.25">
      <c r="C45" s="19" t="s">
        <v>1967</v>
      </c>
      <c r="D45" s="21" t="s">
        <v>65</v>
      </c>
      <c r="E45" s="20">
        <v>3035</v>
      </c>
      <c r="F45" s="238">
        <v>25.5</v>
      </c>
      <c r="G45" s="20">
        <v>46</v>
      </c>
      <c r="H45" s="22">
        <v>477.25</v>
      </c>
      <c r="J45" s="289" t="s">
        <v>1965</v>
      </c>
      <c r="K45" s="289" t="s">
        <v>1962</v>
      </c>
      <c r="L45" s="289" t="s">
        <v>1962</v>
      </c>
      <c r="M45" s="289" t="s">
        <v>1958</v>
      </c>
      <c r="N45" s="289" t="s">
        <v>1967</v>
      </c>
      <c r="O45" s="255" t="s">
        <v>1959</v>
      </c>
      <c r="P45" s="289" t="s">
        <v>1959</v>
      </c>
      <c r="Q45" s="289" t="s">
        <v>1957</v>
      </c>
      <c r="R45" s="289" t="s">
        <v>1965</v>
      </c>
      <c r="S45" s="239"/>
      <c r="T45" s="289" t="s">
        <v>1963</v>
      </c>
      <c r="U45" s="255" t="s">
        <v>1959</v>
      </c>
      <c r="V45" s="289" t="s">
        <v>1958</v>
      </c>
      <c r="W45" s="289" t="s">
        <v>1964</v>
      </c>
      <c r="X45" s="289" t="s">
        <v>1958</v>
      </c>
      <c r="Y45" s="289" t="s">
        <v>1958</v>
      </c>
      <c r="Z45" s="289" t="s">
        <v>1958</v>
      </c>
      <c r="AA45" s="255" t="s">
        <v>1959</v>
      </c>
      <c r="AB45" s="289" t="s">
        <v>1964</v>
      </c>
      <c r="AC45" s="289" t="s">
        <v>1964</v>
      </c>
      <c r="AD45" s="289" t="s">
        <v>1964</v>
      </c>
      <c r="AE45" s="289" t="s">
        <v>1964</v>
      </c>
      <c r="AF45" s="289" t="s">
        <v>1963</v>
      </c>
      <c r="AG45" s="289" t="s">
        <v>1964</v>
      </c>
    </row>
    <row r="46" spans="3:33" s="21" customFormat="1" ht="11.45" customHeight="1" x14ac:dyDescent="0.25">
      <c r="C46" s="19" t="s">
        <v>1964</v>
      </c>
      <c r="D46" s="21" t="s">
        <v>46</v>
      </c>
      <c r="E46" s="20">
        <v>3051</v>
      </c>
      <c r="F46" s="238">
        <v>25.5</v>
      </c>
      <c r="G46" s="20">
        <v>46</v>
      </c>
      <c r="H46" s="22">
        <v>464.75</v>
      </c>
      <c r="J46" s="289" t="s">
        <v>1965</v>
      </c>
      <c r="K46" s="289" t="s">
        <v>1965</v>
      </c>
      <c r="L46" s="289" t="s">
        <v>1965</v>
      </c>
      <c r="M46" s="289" t="s">
        <v>1962</v>
      </c>
      <c r="N46" s="289" t="s">
        <v>1962</v>
      </c>
      <c r="O46" s="255" t="s">
        <v>1962</v>
      </c>
      <c r="P46" s="289" t="s">
        <v>1963</v>
      </c>
      <c r="Q46" s="289" t="s">
        <v>1958</v>
      </c>
      <c r="R46" s="289" t="s">
        <v>1957</v>
      </c>
      <c r="S46" s="289" t="s">
        <v>1962</v>
      </c>
      <c r="T46" s="239"/>
      <c r="U46" s="255" t="s">
        <v>1959</v>
      </c>
      <c r="V46" s="289" t="s">
        <v>1957</v>
      </c>
      <c r="W46" s="289" t="s">
        <v>1958</v>
      </c>
      <c r="X46" s="289" t="s">
        <v>1957</v>
      </c>
      <c r="Y46" s="289" t="s">
        <v>1957</v>
      </c>
      <c r="Z46" s="289" t="s">
        <v>1963</v>
      </c>
      <c r="AA46" s="255" t="s">
        <v>1964</v>
      </c>
      <c r="AB46" s="289" t="s">
        <v>1964</v>
      </c>
      <c r="AC46" s="289" t="s">
        <v>1958</v>
      </c>
      <c r="AD46" s="289" t="s">
        <v>1957</v>
      </c>
      <c r="AE46" s="289" t="s">
        <v>1957</v>
      </c>
      <c r="AF46" s="289" t="s">
        <v>1964</v>
      </c>
      <c r="AG46" s="289" t="s">
        <v>1964</v>
      </c>
    </row>
    <row r="47" spans="3:33" ht="11.45" customHeight="1" x14ac:dyDescent="0.25">
      <c r="C47" s="242" t="s">
        <v>1968</v>
      </c>
      <c r="D47" s="243" t="s">
        <v>1960</v>
      </c>
      <c r="E47" s="244">
        <v>2510</v>
      </c>
      <c r="F47" s="245">
        <v>24</v>
      </c>
      <c r="G47" s="244">
        <v>46</v>
      </c>
      <c r="H47" s="246">
        <v>460.5</v>
      </c>
      <c r="I47" s="246"/>
      <c r="J47" s="244" t="s">
        <v>1959</v>
      </c>
      <c r="K47" s="244" t="s">
        <v>1965</v>
      </c>
      <c r="L47" s="244" t="s">
        <v>1962</v>
      </c>
      <c r="M47" s="244" t="s">
        <v>1962</v>
      </c>
      <c r="N47" s="244" t="s">
        <v>1967</v>
      </c>
      <c r="O47" s="257" t="s">
        <v>1958</v>
      </c>
      <c r="P47" s="250" t="s">
        <v>1962</v>
      </c>
      <c r="Q47" s="244" t="s">
        <v>1962</v>
      </c>
      <c r="R47" s="244" t="s">
        <v>1966</v>
      </c>
      <c r="S47" s="244" t="s">
        <v>1957</v>
      </c>
      <c r="T47" s="244" t="s">
        <v>1957</v>
      </c>
      <c r="U47" s="256"/>
      <c r="V47" s="250" t="s">
        <v>1959</v>
      </c>
      <c r="W47" s="244" t="s">
        <v>1959</v>
      </c>
      <c r="X47" s="244" t="s">
        <v>1958</v>
      </c>
      <c r="Y47" s="244" t="s">
        <v>1963</v>
      </c>
      <c r="Z47" s="244" t="s">
        <v>1962</v>
      </c>
      <c r="AA47" s="257" t="s">
        <v>1964</v>
      </c>
      <c r="AB47" s="250" t="s">
        <v>1957</v>
      </c>
      <c r="AC47" s="244" t="s">
        <v>1957</v>
      </c>
      <c r="AD47" s="244" t="s">
        <v>1957</v>
      </c>
      <c r="AE47" s="244" t="s">
        <v>1957</v>
      </c>
      <c r="AF47" s="244" t="s">
        <v>1964</v>
      </c>
      <c r="AG47" s="244" t="s">
        <v>1963</v>
      </c>
    </row>
    <row r="48" spans="3:33" s="21" customFormat="1" ht="11.45" customHeight="1" x14ac:dyDescent="0.25">
      <c r="C48" s="19" t="s">
        <v>1969</v>
      </c>
      <c r="D48" s="21" t="s">
        <v>68</v>
      </c>
      <c r="E48" s="20">
        <v>3109</v>
      </c>
      <c r="F48" s="238">
        <v>22.5</v>
      </c>
      <c r="G48" s="20">
        <v>46</v>
      </c>
      <c r="H48" s="22">
        <v>421</v>
      </c>
      <c r="J48" s="289" t="s">
        <v>1965</v>
      </c>
      <c r="K48" s="289" t="s">
        <v>1959</v>
      </c>
      <c r="L48" s="289" t="s">
        <v>1965</v>
      </c>
      <c r="M48" s="289" t="s">
        <v>1959</v>
      </c>
      <c r="N48" s="289" t="s">
        <v>1965</v>
      </c>
      <c r="O48" s="254" t="s">
        <v>1965</v>
      </c>
      <c r="P48" s="289" t="s">
        <v>1958</v>
      </c>
      <c r="Q48" s="289" t="s">
        <v>1957</v>
      </c>
      <c r="R48" s="289" t="s">
        <v>1958</v>
      </c>
      <c r="S48" s="289" t="s">
        <v>1958</v>
      </c>
      <c r="T48" s="289" t="s">
        <v>1959</v>
      </c>
      <c r="U48" s="254" t="s">
        <v>1957</v>
      </c>
      <c r="V48" s="239"/>
      <c r="W48" s="289" t="s">
        <v>1958</v>
      </c>
      <c r="X48" s="289" t="s">
        <v>1959</v>
      </c>
      <c r="Y48" s="289" t="s">
        <v>1964</v>
      </c>
      <c r="Z48" s="289" t="s">
        <v>1963</v>
      </c>
      <c r="AA48" s="254" t="s">
        <v>1964</v>
      </c>
      <c r="AB48" s="289" t="s">
        <v>1958</v>
      </c>
      <c r="AC48" s="289" t="s">
        <v>1958</v>
      </c>
      <c r="AD48" s="289" t="s">
        <v>1957</v>
      </c>
      <c r="AE48" s="289" t="s">
        <v>1967</v>
      </c>
      <c r="AF48" s="289" t="s">
        <v>1964</v>
      </c>
      <c r="AG48" s="289" t="s">
        <v>1963</v>
      </c>
    </row>
    <row r="49" spans="3:33" s="21" customFormat="1" ht="11.45" customHeight="1" x14ac:dyDescent="0.25">
      <c r="C49" s="19" t="s">
        <v>1970</v>
      </c>
      <c r="D49" s="21" t="s">
        <v>7</v>
      </c>
      <c r="E49" s="20">
        <v>3030</v>
      </c>
      <c r="F49" s="238">
        <v>21.5</v>
      </c>
      <c r="G49" s="20">
        <v>46</v>
      </c>
      <c r="H49" s="22">
        <v>393.75</v>
      </c>
      <c r="J49" s="289" t="s">
        <v>1965</v>
      </c>
      <c r="K49" s="289" t="s">
        <v>1959</v>
      </c>
      <c r="L49" s="289" t="s">
        <v>1962</v>
      </c>
      <c r="M49" s="289" t="s">
        <v>1959</v>
      </c>
      <c r="N49" s="289" t="s">
        <v>1965</v>
      </c>
      <c r="O49" s="255" t="s">
        <v>1958</v>
      </c>
      <c r="P49" s="289" t="s">
        <v>1958</v>
      </c>
      <c r="Q49" s="289" t="s">
        <v>1959</v>
      </c>
      <c r="R49" s="289" t="s">
        <v>1962</v>
      </c>
      <c r="S49" s="289" t="s">
        <v>1965</v>
      </c>
      <c r="T49" s="289" t="s">
        <v>1958</v>
      </c>
      <c r="U49" s="255" t="s">
        <v>1957</v>
      </c>
      <c r="V49" s="289" t="s">
        <v>1958</v>
      </c>
      <c r="W49" s="239"/>
      <c r="X49" s="289" t="s">
        <v>1958</v>
      </c>
      <c r="Y49" s="289" t="s">
        <v>1958</v>
      </c>
      <c r="Z49" s="289" t="s">
        <v>1962</v>
      </c>
      <c r="AA49" s="255" t="s">
        <v>1967</v>
      </c>
      <c r="AB49" s="289" t="s">
        <v>1957</v>
      </c>
      <c r="AC49" s="289" t="s">
        <v>1963</v>
      </c>
      <c r="AD49" s="289" t="s">
        <v>1964</v>
      </c>
      <c r="AE49" s="289" t="s">
        <v>1963</v>
      </c>
      <c r="AF49" s="289" t="s">
        <v>1964</v>
      </c>
      <c r="AG49" s="289" t="s">
        <v>1957</v>
      </c>
    </row>
    <row r="50" spans="3:33" s="21" customFormat="1" ht="11.45" customHeight="1" x14ac:dyDescent="0.25">
      <c r="C50" s="19" t="s">
        <v>1971</v>
      </c>
      <c r="D50" s="21" t="s">
        <v>63</v>
      </c>
      <c r="E50" s="20">
        <v>3083</v>
      </c>
      <c r="F50" s="238">
        <v>20.5</v>
      </c>
      <c r="G50" s="20">
        <v>46</v>
      </c>
      <c r="H50" s="22">
        <v>371.5</v>
      </c>
      <c r="J50" s="289" t="s">
        <v>1959</v>
      </c>
      <c r="K50" s="289" t="s">
        <v>1965</v>
      </c>
      <c r="L50" s="289" t="s">
        <v>1959</v>
      </c>
      <c r="M50" s="289" t="s">
        <v>1965</v>
      </c>
      <c r="N50" s="289" t="s">
        <v>1958</v>
      </c>
      <c r="O50" s="255" t="s">
        <v>1965</v>
      </c>
      <c r="P50" s="289" t="s">
        <v>1962</v>
      </c>
      <c r="Q50" s="289" t="s">
        <v>1962</v>
      </c>
      <c r="R50" s="289" t="s">
        <v>1958</v>
      </c>
      <c r="S50" s="289" t="s">
        <v>1958</v>
      </c>
      <c r="T50" s="289" t="s">
        <v>1959</v>
      </c>
      <c r="U50" s="255" t="s">
        <v>1958</v>
      </c>
      <c r="V50" s="289" t="s">
        <v>1957</v>
      </c>
      <c r="W50" s="289" t="s">
        <v>1958</v>
      </c>
      <c r="X50" s="239"/>
      <c r="Y50" s="289" t="s">
        <v>1962</v>
      </c>
      <c r="Z50" s="289" t="s">
        <v>1967</v>
      </c>
      <c r="AA50" s="255" t="s">
        <v>1958</v>
      </c>
      <c r="AB50" s="289" t="s">
        <v>1959</v>
      </c>
      <c r="AC50" s="289" t="s">
        <v>1958</v>
      </c>
      <c r="AD50" s="289" t="s">
        <v>1964</v>
      </c>
      <c r="AE50" s="289" t="s">
        <v>1964</v>
      </c>
      <c r="AF50" s="289" t="s">
        <v>1963</v>
      </c>
      <c r="AG50" s="289" t="s">
        <v>1964</v>
      </c>
    </row>
    <row r="51" spans="3:33" s="21" customFormat="1" ht="11.45" customHeight="1" x14ac:dyDescent="0.25">
      <c r="C51" s="19" t="s">
        <v>1972</v>
      </c>
      <c r="D51" s="21" t="s">
        <v>290</v>
      </c>
      <c r="E51" s="20">
        <v>3011</v>
      </c>
      <c r="F51" s="238">
        <v>19.5</v>
      </c>
      <c r="G51" s="20">
        <v>46</v>
      </c>
      <c r="H51" s="22">
        <v>328</v>
      </c>
      <c r="J51" s="289" t="s">
        <v>1965</v>
      </c>
      <c r="K51" s="289" t="s">
        <v>1965</v>
      </c>
      <c r="L51" s="289" t="s">
        <v>1965</v>
      </c>
      <c r="M51" s="289" t="s">
        <v>1965</v>
      </c>
      <c r="N51" s="289" t="s">
        <v>1958</v>
      </c>
      <c r="O51" s="255" t="s">
        <v>1958</v>
      </c>
      <c r="P51" s="289" t="s">
        <v>1965</v>
      </c>
      <c r="Q51" s="289" t="s">
        <v>1958</v>
      </c>
      <c r="R51" s="289" t="s">
        <v>1965</v>
      </c>
      <c r="S51" s="289" t="s">
        <v>1958</v>
      </c>
      <c r="T51" s="289" t="s">
        <v>1959</v>
      </c>
      <c r="U51" s="255" t="s">
        <v>1962</v>
      </c>
      <c r="V51" s="289" t="s">
        <v>1965</v>
      </c>
      <c r="W51" s="289" t="s">
        <v>1958</v>
      </c>
      <c r="X51" s="289" t="s">
        <v>1963</v>
      </c>
      <c r="Y51" s="239"/>
      <c r="Z51" s="289" t="s">
        <v>1958</v>
      </c>
      <c r="AA51" s="255" t="s">
        <v>1963</v>
      </c>
      <c r="AB51" s="289" t="s">
        <v>1958</v>
      </c>
      <c r="AC51" s="289" t="s">
        <v>1957</v>
      </c>
      <c r="AD51" s="289" t="s">
        <v>1957</v>
      </c>
      <c r="AE51" s="289" t="s">
        <v>1964</v>
      </c>
      <c r="AF51" s="289" t="s">
        <v>1964</v>
      </c>
      <c r="AG51" s="289" t="s">
        <v>1963</v>
      </c>
    </row>
    <row r="52" spans="3:33" s="21" customFormat="1" ht="11.45" customHeight="1" x14ac:dyDescent="0.25">
      <c r="C52" s="19" t="s">
        <v>1973</v>
      </c>
      <c r="D52" s="21" t="s">
        <v>56</v>
      </c>
      <c r="E52" s="20">
        <v>2894</v>
      </c>
      <c r="F52" s="238">
        <v>18.5</v>
      </c>
      <c r="G52" s="20">
        <v>46</v>
      </c>
      <c r="H52" s="22">
        <v>325.25</v>
      </c>
      <c r="J52" s="289" t="s">
        <v>1965</v>
      </c>
      <c r="K52" s="289" t="s">
        <v>1959</v>
      </c>
      <c r="L52" s="289" t="s">
        <v>1965</v>
      </c>
      <c r="M52" s="289" t="s">
        <v>1959</v>
      </c>
      <c r="N52" s="289" t="s">
        <v>1965</v>
      </c>
      <c r="O52" s="255" t="s">
        <v>1965</v>
      </c>
      <c r="P52" s="289" t="s">
        <v>1958</v>
      </c>
      <c r="Q52" s="289" t="s">
        <v>1965</v>
      </c>
      <c r="R52" s="289" t="s">
        <v>1965</v>
      </c>
      <c r="S52" s="289" t="s">
        <v>1958</v>
      </c>
      <c r="T52" s="289" t="s">
        <v>1962</v>
      </c>
      <c r="U52" s="255" t="s">
        <v>1963</v>
      </c>
      <c r="V52" s="289" t="s">
        <v>1962</v>
      </c>
      <c r="W52" s="289" t="s">
        <v>1963</v>
      </c>
      <c r="X52" s="289" t="s">
        <v>1966</v>
      </c>
      <c r="Y52" s="289" t="s">
        <v>1958</v>
      </c>
      <c r="Z52" s="239"/>
      <c r="AA52" s="255" t="s">
        <v>1963</v>
      </c>
      <c r="AB52" s="289" t="s">
        <v>1962</v>
      </c>
      <c r="AC52" s="289" t="s">
        <v>1963</v>
      </c>
      <c r="AD52" s="289" t="s">
        <v>1963</v>
      </c>
      <c r="AE52" s="289" t="s">
        <v>1963</v>
      </c>
      <c r="AF52" s="289" t="s">
        <v>1963</v>
      </c>
      <c r="AG52" s="289" t="s">
        <v>1963</v>
      </c>
    </row>
    <row r="53" spans="3:33" ht="11.45" customHeight="1" x14ac:dyDescent="0.25">
      <c r="C53" s="242" t="s">
        <v>1974</v>
      </c>
      <c r="D53" s="243" t="s">
        <v>248</v>
      </c>
      <c r="E53" s="244">
        <v>2913</v>
      </c>
      <c r="F53" s="245">
        <v>17.5</v>
      </c>
      <c r="G53" s="244">
        <v>46</v>
      </c>
      <c r="H53" s="246">
        <v>315</v>
      </c>
      <c r="I53" s="246"/>
      <c r="J53" s="244" t="s">
        <v>1962</v>
      </c>
      <c r="K53" s="244" t="s">
        <v>1965</v>
      </c>
      <c r="L53" s="244" t="s">
        <v>1962</v>
      </c>
      <c r="M53" s="244" t="s">
        <v>1959</v>
      </c>
      <c r="N53" s="244" t="s">
        <v>1962</v>
      </c>
      <c r="O53" s="257" t="s">
        <v>1958</v>
      </c>
      <c r="P53" s="250" t="s">
        <v>1965</v>
      </c>
      <c r="Q53" s="244" t="s">
        <v>1959</v>
      </c>
      <c r="R53" s="244" t="s">
        <v>1959</v>
      </c>
      <c r="S53" s="244" t="s">
        <v>1957</v>
      </c>
      <c r="T53" s="244" t="s">
        <v>1965</v>
      </c>
      <c r="U53" s="257" t="s">
        <v>1965</v>
      </c>
      <c r="V53" s="250" t="s">
        <v>1965</v>
      </c>
      <c r="W53" s="244" t="s">
        <v>1966</v>
      </c>
      <c r="X53" s="244" t="s">
        <v>1958</v>
      </c>
      <c r="Y53" s="244" t="s">
        <v>1962</v>
      </c>
      <c r="Z53" s="244" t="s">
        <v>1962</v>
      </c>
      <c r="AA53" s="256"/>
      <c r="AB53" s="250" t="s">
        <v>1967</v>
      </c>
      <c r="AC53" s="244" t="s">
        <v>1963</v>
      </c>
      <c r="AD53" s="244" t="s">
        <v>1957</v>
      </c>
      <c r="AE53" s="244" t="s">
        <v>1963</v>
      </c>
      <c r="AF53" s="244" t="s">
        <v>1964</v>
      </c>
      <c r="AG53" s="244" t="s">
        <v>1963</v>
      </c>
    </row>
    <row r="54" spans="3:33" s="21" customFormat="1" ht="11.45" customHeight="1" x14ac:dyDescent="0.25">
      <c r="C54" s="19" t="s">
        <v>1975</v>
      </c>
      <c r="D54" s="21" t="s">
        <v>1961</v>
      </c>
      <c r="E54" s="20">
        <v>2780</v>
      </c>
      <c r="F54" s="238">
        <v>16.5</v>
      </c>
      <c r="G54" s="20">
        <v>46</v>
      </c>
      <c r="H54" s="22">
        <v>263.75</v>
      </c>
      <c r="J54" s="289" t="s">
        <v>1965</v>
      </c>
      <c r="K54" s="289" t="s">
        <v>1965</v>
      </c>
      <c r="L54" s="289" t="s">
        <v>1965</v>
      </c>
      <c r="M54" s="289" t="s">
        <v>1959</v>
      </c>
      <c r="N54" s="289" t="s">
        <v>1965</v>
      </c>
      <c r="O54" s="254" t="s">
        <v>1959</v>
      </c>
      <c r="P54" s="289" t="s">
        <v>1962</v>
      </c>
      <c r="Q54" s="289" t="s">
        <v>1965</v>
      </c>
      <c r="R54" s="289" t="s">
        <v>1962</v>
      </c>
      <c r="S54" s="289" t="s">
        <v>1965</v>
      </c>
      <c r="T54" s="289" t="s">
        <v>1965</v>
      </c>
      <c r="U54" s="254" t="s">
        <v>1959</v>
      </c>
      <c r="V54" s="289" t="s">
        <v>1958</v>
      </c>
      <c r="W54" s="289" t="s">
        <v>1959</v>
      </c>
      <c r="X54" s="289" t="s">
        <v>1957</v>
      </c>
      <c r="Y54" s="289" t="s">
        <v>1958</v>
      </c>
      <c r="Z54" s="289" t="s">
        <v>1963</v>
      </c>
      <c r="AA54" s="254" t="s">
        <v>1966</v>
      </c>
      <c r="AB54" s="239"/>
      <c r="AC54" s="289" t="s">
        <v>1958</v>
      </c>
      <c r="AD54" s="289" t="s">
        <v>1966</v>
      </c>
      <c r="AE54" s="289" t="s">
        <v>1964</v>
      </c>
      <c r="AF54" s="289" t="s">
        <v>1963</v>
      </c>
      <c r="AG54" s="289" t="s">
        <v>1964</v>
      </c>
    </row>
    <row r="55" spans="3:33" s="21" customFormat="1" ht="11.45" customHeight="1" x14ac:dyDescent="0.25">
      <c r="C55" s="19" t="s">
        <v>1976</v>
      </c>
      <c r="D55" s="21" t="s">
        <v>264</v>
      </c>
      <c r="E55" s="20">
        <v>2797</v>
      </c>
      <c r="F55" s="238">
        <v>12.5</v>
      </c>
      <c r="G55" s="20">
        <v>46</v>
      </c>
      <c r="H55" s="22">
        <v>214.25</v>
      </c>
      <c r="J55" s="289" t="s">
        <v>1965</v>
      </c>
      <c r="K55" s="289" t="s">
        <v>1965</v>
      </c>
      <c r="L55" s="289" t="s">
        <v>1965</v>
      </c>
      <c r="M55" s="289" t="s">
        <v>1965</v>
      </c>
      <c r="N55" s="289" t="s">
        <v>1965</v>
      </c>
      <c r="O55" s="255" t="s">
        <v>1959</v>
      </c>
      <c r="P55" s="289" t="s">
        <v>1965</v>
      </c>
      <c r="Q55" s="289" t="s">
        <v>1965</v>
      </c>
      <c r="R55" s="289" t="s">
        <v>1958</v>
      </c>
      <c r="S55" s="289" t="s">
        <v>1965</v>
      </c>
      <c r="T55" s="289" t="s">
        <v>1958</v>
      </c>
      <c r="U55" s="255" t="s">
        <v>1959</v>
      </c>
      <c r="V55" s="289" t="s">
        <v>1958</v>
      </c>
      <c r="W55" s="289" t="s">
        <v>1962</v>
      </c>
      <c r="X55" s="289" t="s">
        <v>1958</v>
      </c>
      <c r="Y55" s="289" t="s">
        <v>1959</v>
      </c>
      <c r="Z55" s="289" t="s">
        <v>1962</v>
      </c>
      <c r="AA55" s="255" t="s">
        <v>1962</v>
      </c>
      <c r="AB55" s="289" t="s">
        <v>1958</v>
      </c>
      <c r="AC55" s="239"/>
      <c r="AD55" s="289" t="s">
        <v>1958</v>
      </c>
      <c r="AE55" s="289" t="s">
        <v>1958</v>
      </c>
      <c r="AF55" s="289" t="s">
        <v>1963</v>
      </c>
      <c r="AG55" s="289" t="s">
        <v>1958</v>
      </c>
    </row>
    <row r="56" spans="3:33" s="21" customFormat="1" ht="11.45" customHeight="1" x14ac:dyDescent="0.25">
      <c r="C56" s="19" t="s">
        <v>1977</v>
      </c>
      <c r="D56" s="21" t="s">
        <v>31</v>
      </c>
      <c r="E56" s="20">
        <v>2901</v>
      </c>
      <c r="F56" s="238">
        <v>11.5</v>
      </c>
      <c r="G56" s="20">
        <v>46</v>
      </c>
      <c r="H56" s="22">
        <v>162.5</v>
      </c>
      <c r="J56" s="289" t="s">
        <v>1965</v>
      </c>
      <c r="K56" s="289" t="s">
        <v>1965</v>
      </c>
      <c r="L56" s="289" t="s">
        <v>1965</v>
      </c>
      <c r="M56" s="289" t="s">
        <v>1965</v>
      </c>
      <c r="N56" s="289" t="s">
        <v>1967</v>
      </c>
      <c r="O56" s="255" t="s">
        <v>1965</v>
      </c>
      <c r="P56" s="289" t="s">
        <v>1965</v>
      </c>
      <c r="Q56" s="289" t="s">
        <v>1965</v>
      </c>
      <c r="R56" s="289" t="s">
        <v>1965</v>
      </c>
      <c r="S56" s="289" t="s">
        <v>1965</v>
      </c>
      <c r="T56" s="289" t="s">
        <v>1959</v>
      </c>
      <c r="U56" s="255" t="s">
        <v>1959</v>
      </c>
      <c r="V56" s="289" t="s">
        <v>1959</v>
      </c>
      <c r="W56" s="289" t="s">
        <v>1965</v>
      </c>
      <c r="X56" s="289" t="s">
        <v>1965</v>
      </c>
      <c r="Y56" s="289" t="s">
        <v>1959</v>
      </c>
      <c r="Z56" s="289" t="s">
        <v>1962</v>
      </c>
      <c r="AA56" s="255" t="s">
        <v>1959</v>
      </c>
      <c r="AB56" s="289" t="s">
        <v>1967</v>
      </c>
      <c r="AC56" s="289" t="s">
        <v>1958</v>
      </c>
      <c r="AD56" s="239"/>
      <c r="AE56" s="289" t="s">
        <v>1964</v>
      </c>
      <c r="AF56" s="289" t="s">
        <v>1957</v>
      </c>
      <c r="AG56" s="289" t="s">
        <v>1964</v>
      </c>
    </row>
    <row r="57" spans="3:33" s="21" customFormat="1" ht="11.45" customHeight="1" x14ac:dyDescent="0.25">
      <c r="C57" s="19" t="s">
        <v>1978</v>
      </c>
      <c r="D57" s="21" t="s">
        <v>108</v>
      </c>
      <c r="E57" s="20">
        <v>2660</v>
      </c>
      <c r="F57" s="238">
        <v>8</v>
      </c>
      <c r="G57" s="20">
        <v>46</v>
      </c>
      <c r="H57" s="22">
        <v>134.25</v>
      </c>
      <c r="J57" s="289" t="s">
        <v>1965</v>
      </c>
      <c r="K57" s="289" t="s">
        <v>1965</v>
      </c>
      <c r="L57" s="289" t="s">
        <v>1965</v>
      </c>
      <c r="M57" s="289" t="s">
        <v>1965</v>
      </c>
      <c r="N57" s="289" t="s">
        <v>1959</v>
      </c>
      <c r="O57" s="255" t="s">
        <v>1965</v>
      </c>
      <c r="P57" s="289" t="s">
        <v>1965</v>
      </c>
      <c r="Q57" s="289" t="s">
        <v>1965</v>
      </c>
      <c r="R57" s="289" t="s">
        <v>1959</v>
      </c>
      <c r="S57" s="289" t="s">
        <v>1965</v>
      </c>
      <c r="T57" s="289" t="s">
        <v>1959</v>
      </c>
      <c r="U57" s="255" t="s">
        <v>1959</v>
      </c>
      <c r="V57" s="289" t="s">
        <v>1966</v>
      </c>
      <c r="W57" s="289" t="s">
        <v>1962</v>
      </c>
      <c r="X57" s="289" t="s">
        <v>1965</v>
      </c>
      <c r="Y57" s="289" t="s">
        <v>1965</v>
      </c>
      <c r="Z57" s="289" t="s">
        <v>1962</v>
      </c>
      <c r="AA57" s="255" t="s">
        <v>1962</v>
      </c>
      <c r="AB57" s="289" t="s">
        <v>1965</v>
      </c>
      <c r="AC57" s="289" t="s">
        <v>1958</v>
      </c>
      <c r="AD57" s="289" t="s">
        <v>1965</v>
      </c>
      <c r="AE57" s="239"/>
      <c r="AF57" s="289" t="s">
        <v>1963</v>
      </c>
      <c r="AG57" s="289" t="s">
        <v>1967</v>
      </c>
    </row>
    <row r="58" spans="3:33" s="21" customFormat="1" ht="11.45" customHeight="1" x14ac:dyDescent="0.25">
      <c r="C58" s="19" t="s">
        <v>1979</v>
      </c>
      <c r="D58" s="21" t="s">
        <v>265</v>
      </c>
      <c r="E58" s="20">
        <v>2688</v>
      </c>
      <c r="F58" s="238">
        <v>6.5</v>
      </c>
      <c r="G58" s="20">
        <v>46</v>
      </c>
      <c r="H58" s="22">
        <v>116.5</v>
      </c>
      <c r="J58" s="289" t="s">
        <v>1965</v>
      </c>
      <c r="K58" s="289" t="s">
        <v>1965</v>
      </c>
      <c r="L58" s="289" t="s">
        <v>1958</v>
      </c>
      <c r="M58" s="289" t="s">
        <v>1965</v>
      </c>
      <c r="N58" s="289" t="s">
        <v>1965</v>
      </c>
      <c r="O58" s="255" t="s">
        <v>1965</v>
      </c>
      <c r="P58" s="289" t="s">
        <v>1965</v>
      </c>
      <c r="Q58" s="289" t="s">
        <v>1962</v>
      </c>
      <c r="R58" s="289" t="s">
        <v>1965</v>
      </c>
      <c r="S58" s="289" t="s">
        <v>1962</v>
      </c>
      <c r="T58" s="289" t="s">
        <v>1965</v>
      </c>
      <c r="U58" s="255" t="s">
        <v>1965</v>
      </c>
      <c r="V58" s="289" t="s">
        <v>1965</v>
      </c>
      <c r="W58" s="289" t="s">
        <v>1965</v>
      </c>
      <c r="X58" s="289" t="s">
        <v>1962</v>
      </c>
      <c r="Y58" s="289" t="s">
        <v>1965</v>
      </c>
      <c r="Z58" s="289" t="s">
        <v>1962</v>
      </c>
      <c r="AA58" s="255" t="s">
        <v>1965</v>
      </c>
      <c r="AB58" s="289" t="s">
        <v>1962</v>
      </c>
      <c r="AC58" s="289" t="s">
        <v>1962</v>
      </c>
      <c r="AD58" s="289" t="s">
        <v>1959</v>
      </c>
      <c r="AE58" s="289" t="s">
        <v>1962</v>
      </c>
      <c r="AF58" s="239"/>
      <c r="AG58" s="289" t="s">
        <v>1963</v>
      </c>
    </row>
    <row r="59" spans="3:33" s="21" customFormat="1" ht="11.45" customHeight="1" x14ac:dyDescent="0.25">
      <c r="C59" s="25" t="s">
        <v>1980</v>
      </c>
      <c r="D59" s="27" t="s">
        <v>38</v>
      </c>
      <c r="E59" s="26">
        <v>2745</v>
      </c>
      <c r="F59" s="240">
        <v>6.5</v>
      </c>
      <c r="G59" s="26">
        <v>46</v>
      </c>
      <c r="H59" s="28">
        <v>114</v>
      </c>
      <c r="I59" s="27"/>
      <c r="J59" s="295" t="s">
        <v>1965</v>
      </c>
      <c r="K59" s="295" t="s">
        <v>1965</v>
      </c>
      <c r="L59" s="295" t="s">
        <v>1965</v>
      </c>
      <c r="M59" s="295" t="s">
        <v>1965</v>
      </c>
      <c r="N59" s="295" t="s">
        <v>1965</v>
      </c>
      <c r="O59" s="258" t="s">
        <v>1965</v>
      </c>
      <c r="P59" s="295" t="s">
        <v>1959</v>
      </c>
      <c r="Q59" s="295" t="s">
        <v>1965</v>
      </c>
      <c r="R59" s="295" t="s">
        <v>1962</v>
      </c>
      <c r="S59" s="295" t="s">
        <v>1965</v>
      </c>
      <c r="T59" s="295" t="s">
        <v>1965</v>
      </c>
      <c r="U59" s="258" t="s">
        <v>1962</v>
      </c>
      <c r="V59" s="295" t="s">
        <v>1962</v>
      </c>
      <c r="W59" s="295" t="s">
        <v>1959</v>
      </c>
      <c r="X59" s="295" t="s">
        <v>1965</v>
      </c>
      <c r="Y59" s="295" t="s">
        <v>1962</v>
      </c>
      <c r="Z59" s="295" t="s">
        <v>1962</v>
      </c>
      <c r="AA59" s="258" t="s">
        <v>1962</v>
      </c>
      <c r="AB59" s="295" t="s">
        <v>1965</v>
      </c>
      <c r="AC59" s="295" t="s">
        <v>1958</v>
      </c>
      <c r="AD59" s="295" t="s">
        <v>1965</v>
      </c>
      <c r="AE59" s="295" t="s">
        <v>1966</v>
      </c>
      <c r="AF59" s="295" t="s">
        <v>1962</v>
      </c>
      <c r="AG59" s="241"/>
    </row>
    <row r="60" spans="3:33" s="21" customFormat="1" ht="12" x14ac:dyDescent="0.25">
      <c r="C60" s="150"/>
      <c r="D60" s="153"/>
      <c r="E60" s="151"/>
      <c r="F60" s="236"/>
      <c r="G60" s="151"/>
      <c r="H60" s="237"/>
      <c r="I60" s="153"/>
      <c r="J60" s="237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</row>
    <row r="61" spans="3:33" s="21" customFormat="1" ht="12" x14ac:dyDescent="0.25">
      <c r="C61" s="19"/>
      <c r="E61" s="20"/>
      <c r="F61" s="238"/>
      <c r="G61" s="20"/>
      <c r="H61" s="22"/>
      <c r="J61" s="22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3:33" s="21" customFormat="1" ht="14.25" x14ac:dyDescent="0.25">
      <c r="C62" s="301" t="s">
        <v>1982</v>
      </c>
      <c r="E62" s="20"/>
      <c r="F62" s="238"/>
      <c r="G62" s="20"/>
      <c r="H62" s="22"/>
      <c r="J62" s="22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3:33" s="21" customFormat="1" ht="12" x14ac:dyDescent="0.25">
      <c r="C63" s="43"/>
      <c r="D63" s="33"/>
      <c r="E63" s="32"/>
      <c r="F63" s="302"/>
      <c r="G63" s="32"/>
      <c r="H63" s="34"/>
      <c r="I63" s="34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</row>
    <row r="64" spans="3:33" s="21" customFormat="1" ht="12" customHeight="1" x14ac:dyDescent="0.25">
      <c r="C64" s="231" t="s">
        <v>1987</v>
      </c>
      <c r="D64" s="294" t="s">
        <v>971</v>
      </c>
      <c r="E64" s="293" t="s">
        <v>1988</v>
      </c>
      <c r="F64" s="293" t="s">
        <v>1919</v>
      </c>
      <c r="G64" s="293" t="s">
        <v>972</v>
      </c>
      <c r="H64" s="293" t="s">
        <v>1920</v>
      </c>
      <c r="I64" s="232"/>
      <c r="J64" s="293" t="s">
        <v>984</v>
      </c>
      <c r="K64" s="293" t="s">
        <v>985</v>
      </c>
      <c r="L64" s="293" t="s">
        <v>986</v>
      </c>
      <c r="M64" s="293" t="s">
        <v>1955</v>
      </c>
      <c r="N64" s="293" t="s">
        <v>990</v>
      </c>
      <c r="O64" s="320" t="s">
        <v>987</v>
      </c>
      <c r="P64" s="326" t="s">
        <v>996</v>
      </c>
      <c r="Q64" s="293" t="s">
        <v>991</v>
      </c>
      <c r="R64" s="293" t="s">
        <v>997</v>
      </c>
      <c r="S64" s="293" t="s">
        <v>992</v>
      </c>
      <c r="T64" s="293" t="s">
        <v>973</v>
      </c>
      <c r="U64" s="320" t="s">
        <v>977</v>
      </c>
      <c r="V64" s="326" t="s">
        <v>982</v>
      </c>
      <c r="W64" s="293" t="s">
        <v>989</v>
      </c>
      <c r="X64" s="293" t="s">
        <v>994</v>
      </c>
      <c r="Y64" s="293" t="s">
        <v>975</v>
      </c>
      <c r="Z64" s="293" t="s">
        <v>978</v>
      </c>
      <c r="AA64" s="320" t="s">
        <v>995</v>
      </c>
      <c r="AB64" s="326" t="s">
        <v>1956</v>
      </c>
      <c r="AC64" s="293" t="s">
        <v>976</v>
      </c>
      <c r="AD64" s="293" t="s">
        <v>979</v>
      </c>
      <c r="AE64" s="293" t="s">
        <v>974</v>
      </c>
      <c r="AF64" s="293" t="s">
        <v>981</v>
      </c>
      <c r="AG64" s="293" t="s">
        <v>980</v>
      </c>
    </row>
    <row r="65" spans="3:33" s="21" customFormat="1" ht="12" x14ac:dyDescent="0.25">
      <c r="C65" s="150">
        <v>1</v>
      </c>
      <c r="D65" s="317" t="s">
        <v>1002</v>
      </c>
      <c r="E65" s="318" t="s">
        <v>1989</v>
      </c>
      <c r="F65" s="318" t="s">
        <v>1990</v>
      </c>
      <c r="G65" s="318" t="s">
        <v>1991</v>
      </c>
      <c r="H65" s="318" t="s">
        <v>1992</v>
      </c>
      <c r="I65" s="153"/>
      <c r="J65" s="239"/>
      <c r="K65" s="318" t="s">
        <v>1963</v>
      </c>
      <c r="L65" s="318" t="s">
        <v>1958</v>
      </c>
      <c r="M65" s="318" t="s">
        <v>1963</v>
      </c>
      <c r="N65" s="318" t="s">
        <v>1963</v>
      </c>
      <c r="O65" s="321" t="s">
        <v>1964</v>
      </c>
      <c r="P65" s="327" t="s">
        <v>1964</v>
      </c>
      <c r="Q65" s="318" t="s">
        <v>1964</v>
      </c>
      <c r="R65" s="318" t="s">
        <v>1963</v>
      </c>
      <c r="S65" s="318" t="s">
        <v>1964</v>
      </c>
      <c r="T65" s="318" t="s">
        <v>1963</v>
      </c>
      <c r="U65" s="321" t="s">
        <v>1964</v>
      </c>
      <c r="V65" s="331" t="s">
        <v>1964</v>
      </c>
      <c r="W65" s="318" t="s">
        <v>1964</v>
      </c>
      <c r="X65" s="318" t="s">
        <v>1964</v>
      </c>
      <c r="Y65" s="318" t="s">
        <v>1964</v>
      </c>
      <c r="Z65" s="318" t="s">
        <v>1964</v>
      </c>
      <c r="AA65" s="321" t="s">
        <v>1964</v>
      </c>
      <c r="AB65" s="331" t="s">
        <v>1964</v>
      </c>
      <c r="AC65" s="318" t="s">
        <v>1957</v>
      </c>
      <c r="AD65" s="318" t="s">
        <v>1964</v>
      </c>
      <c r="AE65" s="318" t="s">
        <v>1963</v>
      </c>
      <c r="AF65" s="318" t="s">
        <v>1964</v>
      </c>
      <c r="AG65" s="318" t="s">
        <v>1964</v>
      </c>
    </row>
    <row r="66" spans="3:33" s="21" customFormat="1" ht="12" x14ac:dyDescent="0.25">
      <c r="C66" s="19">
        <v>2</v>
      </c>
      <c r="D66" s="316" t="s">
        <v>1004</v>
      </c>
      <c r="E66" s="289" t="s">
        <v>1993</v>
      </c>
      <c r="F66" s="289" t="s">
        <v>1990</v>
      </c>
      <c r="G66" s="289" t="s">
        <v>1991</v>
      </c>
      <c r="H66" s="289" t="s">
        <v>1994</v>
      </c>
      <c r="J66" s="289" t="s">
        <v>1962</v>
      </c>
      <c r="K66" s="239"/>
      <c r="L66" s="289" t="s">
        <v>1963</v>
      </c>
      <c r="M66" s="289" t="s">
        <v>1957</v>
      </c>
      <c r="N66" s="289" t="s">
        <v>1964</v>
      </c>
      <c r="O66" s="322" t="s">
        <v>1957</v>
      </c>
      <c r="P66" s="327" t="s">
        <v>1963</v>
      </c>
      <c r="Q66" s="289" t="s">
        <v>1964</v>
      </c>
      <c r="R66" s="289" t="s">
        <v>1964</v>
      </c>
      <c r="S66" s="289" t="s">
        <v>1963</v>
      </c>
      <c r="T66" s="289" t="s">
        <v>1964</v>
      </c>
      <c r="U66" s="322" t="s">
        <v>1964</v>
      </c>
      <c r="V66" s="327" t="s">
        <v>1964</v>
      </c>
      <c r="W66" s="289" t="s">
        <v>1964</v>
      </c>
      <c r="X66" s="289" t="s">
        <v>1963</v>
      </c>
      <c r="Y66" s="289" t="s">
        <v>1964</v>
      </c>
      <c r="Z66" s="289" t="s">
        <v>1964</v>
      </c>
      <c r="AA66" s="322" t="s">
        <v>1964</v>
      </c>
      <c r="AB66" s="327" t="s">
        <v>1964</v>
      </c>
      <c r="AC66" s="289" t="s">
        <v>1964</v>
      </c>
      <c r="AD66" s="289" t="s">
        <v>1964</v>
      </c>
      <c r="AE66" s="289" t="s">
        <v>1964</v>
      </c>
      <c r="AF66" s="289" t="s">
        <v>1964</v>
      </c>
      <c r="AG66" s="289" t="s">
        <v>1964</v>
      </c>
    </row>
    <row r="67" spans="3:33" s="21" customFormat="1" ht="12" x14ac:dyDescent="0.25">
      <c r="C67" s="19">
        <v>3</v>
      </c>
      <c r="D67" s="316" t="s">
        <v>1552</v>
      </c>
      <c r="E67" s="289" t="s">
        <v>1995</v>
      </c>
      <c r="F67" s="289" t="s">
        <v>1996</v>
      </c>
      <c r="G67" s="289" t="s">
        <v>1991</v>
      </c>
      <c r="H67" s="289" t="s">
        <v>1997</v>
      </c>
      <c r="J67" s="289" t="s">
        <v>1958</v>
      </c>
      <c r="K67" s="289" t="s">
        <v>1962</v>
      </c>
      <c r="L67" s="239"/>
      <c r="M67" s="289" t="s">
        <v>1963</v>
      </c>
      <c r="N67" s="289" t="s">
        <v>1963</v>
      </c>
      <c r="O67" s="322" t="s">
        <v>1957</v>
      </c>
      <c r="P67" s="327" t="s">
        <v>1964</v>
      </c>
      <c r="Q67" s="289" t="s">
        <v>1957</v>
      </c>
      <c r="R67" s="289" t="s">
        <v>1963</v>
      </c>
      <c r="S67" s="289" t="s">
        <v>1957</v>
      </c>
      <c r="T67" s="289" t="s">
        <v>1964</v>
      </c>
      <c r="U67" s="322" t="s">
        <v>1964</v>
      </c>
      <c r="V67" s="327" t="s">
        <v>1964</v>
      </c>
      <c r="W67" s="289" t="s">
        <v>1963</v>
      </c>
      <c r="X67" s="289" t="s">
        <v>1964</v>
      </c>
      <c r="Y67" s="289" t="s">
        <v>1963</v>
      </c>
      <c r="Z67" s="289" t="s">
        <v>1964</v>
      </c>
      <c r="AA67" s="322" t="s">
        <v>1964</v>
      </c>
      <c r="AB67" s="327" t="s">
        <v>1964</v>
      </c>
      <c r="AC67" s="289" t="s">
        <v>1964</v>
      </c>
      <c r="AD67" s="289" t="s">
        <v>1964</v>
      </c>
      <c r="AE67" s="289" t="s">
        <v>1964</v>
      </c>
      <c r="AF67" s="289" t="s">
        <v>1964</v>
      </c>
      <c r="AG67" s="289" t="s">
        <v>1964</v>
      </c>
    </row>
    <row r="68" spans="3:33" s="21" customFormat="1" ht="12" x14ac:dyDescent="0.25">
      <c r="C68" s="19">
        <v>4</v>
      </c>
      <c r="D68" s="316" t="s">
        <v>1006</v>
      </c>
      <c r="E68" s="289" t="s">
        <v>1998</v>
      </c>
      <c r="F68" s="289" t="s">
        <v>1999</v>
      </c>
      <c r="G68" s="289" t="s">
        <v>1991</v>
      </c>
      <c r="H68" s="289" t="s">
        <v>2000</v>
      </c>
      <c r="J68" s="289" t="s">
        <v>1962</v>
      </c>
      <c r="K68" s="289" t="s">
        <v>1959</v>
      </c>
      <c r="L68" s="289" t="s">
        <v>1962</v>
      </c>
      <c r="M68" s="239"/>
      <c r="N68" s="289" t="s">
        <v>1957</v>
      </c>
      <c r="O68" s="322" t="s">
        <v>1963</v>
      </c>
      <c r="P68" s="327" t="s">
        <v>1964</v>
      </c>
      <c r="Q68" s="289" t="s">
        <v>1964</v>
      </c>
      <c r="R68" s="289" t="s">
        <v>1964</v>
      </c>
      <c r="S68" s="289" t="s">
        <v>1964</v>
      </c>
      <c r="T68" s="289" t="s">
        <v>1963</v>
      </c>
      <c r="U68" s="322" t="s">
        <v>1964</v>
      </c>
      <c r="V68" s="327" t="s">
        <v>1964</v>
      </c>
      <c r="W68" s="289" t="s">
        <v>1964</v>
      </c>
      <c r="X68" s="289" t="s">
        <v>1963</v>
      </c>
      <c r="Y68" s="289" t="s">
        <v>1964</v>
      </c>
      <c r="Z68" s="289" t="s">
        <v>1957</v>
      </c>
      <c r="AA68" s="322" t="s">
        <v>1963</v>
      </c>
      <c r="AB68" s="327" t="s">
        <v>1957</v>
      </c>
      <c r="AC68" s="289" t="s">
        <v>1957</v>
      </c>
      <c r="AD68" s="289" t="s">
        <v>1964</v>
      </c>
      <c r="AE68" s="289" t="s">
        <v>1964</v>
      </c>
      <c r="AF68" s="289" t="s">
        <v>1964</v>
      </c>
      <c r="AG68" s="289" t="s">
        <v>1964</v>
      </c>
    </row>
    <row r="69" spans="3:33" s="21" customFormat="1" ht="12" x14ac:dyDescent="0.25">
      <c r="C69" s="19">
        <v>5</v>
      </c>
      <c r="D69" s="316" t="s">
        <v>1001</v>
      </c>
      <c r="E69" s="289" t="s">
        <v>2001</v>
      </c>
      <c r="F69" s="289" t="s">
        <v>2002</v>
      </c>
      <c r="G69" s="289" t="s">
        <v>1991</v>
      </c>
      <c r="H69" s="289" t="s">
        <v>2003</v>
      </c>
      <c r="J69" s="289" t="s">
        <v>1962</v>
      </c>
      <c r="K69" s="289" t="s">
        <v>1965</v>
      </c>
      <c r="L69" s="289" t="s">
        <v>1962</v>
      </c>
      <c r="M69" s="289" t="s">
        <v>1959</v>
      </c>
      <c r="N69" s="239"/>
      <c r="O69" s="322" t="s">
        <v>1962</v>
      </c>
      <c r="P69" s="327" t="s">
        <v>1964</v>
      </c>
      <c r="Q69" s="289" t="s">
        <v>1963</v>
      </c>
      <c r="R69" s="289" t="s">
        <v>1957</v>
      </c>
      <c r="S69" s="289" t="s">
        <v>1957</v>
      </c>
      <c r="T69" s="289" t="s">
        <v>1964</v>
      </c>
      <c r="U69" s="322" t="s">
        <v>1964</v>
      </c>
      <c r="V69" s="327" t="s">
        <v>1957</v>
      </c>
      <c r="W69" s="289" t="s">
        <v>1958</v>
      </c>
      <c r="X69" s="289" t="s">
        <v>1963</v>
      </c>
      <c r="Y69" s="289" t="s">
        <v>1957</v>
      </c>
      <c r="Z69" s="289" t="s">
        <v>1964</v>
      </c>
      <c r="AA69" s="322" t="s">
        <v>1964</v>
      </c>
      <c r="AB69" s="327" t="s">
        <v>1964</v>
      </c>
      <c r="AC69" s="289" t="s">
        <v>1964</v>
      </c>
      <c r="AD69" s="289" t="s">
        <v>1964</v>
      </c>
      <c r="AE69" s="289" t="s">
        <v>1964</v>
      </c>
      <c r="AF69" s="289" t="s">
        <v>1964</v>
      </c>
      <c r="AG69" s="289" t="s">
        <v>1964</v>
      </c>
    </row>
    <row r="70" spans="3:33" s="21" customFormat="1" ht="12" x14ac:dyDescent="0.25">
      <c r="C70" s="242">
        <v>6</v>
      </c>
      <c r="D70" s="243" t="s">
        <v>1005</v>
      </c>
      <c r="E70" s="244" t="s">
        <v>2004</v>
      </c>
      <c r="F70" s="245" t="s">
        <v>2005</v>
      </c>
      <c r="G70" s="244" t="s">
        <v>1991</v>
      </c>
      <c r="H70" s="246" t="s">
        <v>2006</v>
      </c>
      <c r="I70" s="246"/>
      <c r="J70" s="244" t="s">
        <v>1965</v>
      </c>
      <c r="K70" s="244" t="s">
        <v>1959</v>
      </c>
      <c r="L70" s="244" t="s">
        <v>1959</v>
      </c>
      <c r="M70" s="244" t="s">
        <v>1962</v>
      </c>
      <c r="N70" s="244" t="s">
        <v>1963</v>
      </c>
      <c r="O70" s="323"/>
      <c r="P70" s="328" t="s">
        <v>1958</v>
      </c>
      <c r="Q70" s="244" t="s">
        <v>1963</v>
      </c>
      <c r="R70" s="244" t="s">
        <v>1957</v>
      </c>
      <c r="S70" s="244" t="s">
        <v>1958</v>
      </c>
      <c r="T70" s="244" t="s">
        <v>1958</v>
      </c>
      <c r="U70" s="324" t="s">
        <v>1964</v>
      </c>
      <c r="V70" s="328" t="s">
        <v>1964</v>
      </c>
      <c r="W70" s="244" t="s">
        <v>1964</v>
      </c>
      <c r="X70" s="244" t="s">
        <v>1958</v>
      </c>
      <c r="Y70" s="244" t="s">
        <v>1964</v>
      </c>
      <c r="Z70" s="244" t="s">
        <v>1964</v>
      </c>
      <c r="AA70" s="324" t="s">
        <v>1963</v>
      </c>
      <c r="AB70" s="328" t="s">
        <v>1963</v>
      </c>
      <c r="AC70" s="244" t="s">
        <v>1964</v>
      </c>
      <c r="AD70" s="244" t="s">
        <v>1958</v>
      </c>
      <c r="AE70" s="244" t="s">
        <v>1957</v>
      </c>
      <c r="AF70" s="244" t="s">
        <v>1964</v>
      </c>
      <c r="AG70" s="244" t="s">
        <v>1964</v>
      </c>
    </row>
    <row r="71" spans="3:33" s="21" customFormat="1" ht="12" x14ac:dyDescent="0.25">
      <c r="C71" s="19">
        <v>7</v>
      </c>
      <c r="D71" s="316" t="s">
        <v>65</v>
      </c>
      <c r="E71" s="289" t="s">
        <v>2007</v>
      </c>
      <c r="F71" s="289" t="s">
        <v>2008</v>
      </c>
      <c r="G71" s="289" t="s">
        <v>1991</v>
      </c>
      <c r="H71" s="289" t="s">
        <v>2009</v>
      </c>
      <c r="J71" s="289" t="s">
        <v>1965</v>
      </c>
      <c r="K71" s="289" t="s">
        <v>1962</v>
      </c>
      <c r="L71" s="289" t="s">
        <v>1965</v>
      </c>
      <c r="M71" s="289" t="s">
        <v>1965</v>
      </c>
      <c r="N71" s="289" t="s">
        <v>1965</v>
      </c>
      <c r="O71" s="322" t="s">
        <v>1958</v>
      </c>
      <c r="P71" s="329"/>
      <c r="Q71" s="289" t="s">
        <v>1959</v>
      </c>
      <c r="R71" s="289" t="s">
        <v>1957</v>
      </c>
      <c r="S71" s="289" t="s">
        <v>1958</v>
      </c>
      <c r="T71" s="289" t="s">
        <v>1957</v>
      </c>
      <c r="U71" s="322" t="s">
        <v>1964</v>
      </c>
      <c r="V71" s="327" t="s">
        <v>1957</v>
      </c>
      <c r="W71" s="289" t="s">
        <v>1967</v>
      </c>
      <c r="X71" s="289" t="s">
        <v>1967</v>
      </c>
      <c r="Y71" s="289" t="s">
        <v>1957</v>
      </c>
      <c r="Z71" s="289" t="s">
        <v>1957</v>
      </c>
      <c r="AA71" s="322" t="s">
        <v>1963</v>
      </c>
      <c r="AB71" s="327" t="s">
        <v>1957</v>
      </c>
      <c r="AC71" s="289" t="s">
        <v>1964</v>
      </c>
      <c r="AD71" s="289" t="s">
        <v>1964</v>
      </c>
      <c r="AE71" s="289" t="s">
        <v>1964</v>
      </c>
      <c r="AF71" s="289" t="s">
        <v>1963</v>
      </c>
      <c r="AG71" s="289" t="s">
        <v>1957</v>
      </c>
    </row>
    <row r="72" spans="3:33" s="21" customFormat="1" ht="12" x14ac:dyDescent="0.25">
      <c r="C72" s="19">
        <v>8</v>
      </c>
      <c r="D72" s="316" t="s">
        <v>1003</v>
      </c>
      <c r="E72" s="289" t="s">
        <v>2010</v>
      </c>
      <c r="F72" s="289" t="s">
        <v>2011</v>
      </c>
      <c r="G72" s="289" t="s">
        <v>1991</v>
      </c>
      <c r="H72" s="289" t="s">
        <v>2012</v>
      </c>
      <c r="J72" s="289" t="s">
        <v>1965</v>
      </c>
      <c r="K72" s="289" t="s">
        <v>1965</v>
      </c>
      <c r="L72" s="289" t="s">
        <v>1959</v>
      </c>
      <c r="M72" s="289" t="s">
        <v>1965</v>
      </c>
      <c r="N72" s="289" t="s">
        <v>1962</v>
      </c>
      <c r="O72" s="322" t="s">
        <v>1962</v>
      </c>
      <c r="P72" s="327" t="s">
        <v>1957</v>
      </c>
      <c r="Q72" s="239"/>
      <c r="R72" s="289" t="s">
        <v>1958</v>
      </c>
      <c r="S72" s="289" t="s">
        <v>1964</v>
      </c>
      <c r="T72" s="289" t="s">
        <v>1958</v>
      </c>
      <c r="U72" s="322" t="s">
        <v>1959</v>
      </c>
      <c r="V72" s="327" t="s">
        <v>1958</v>
      </c>
      <c r="W72" s="289" t="s">
        <v>1964</v>
      </c>
      <c r="X72" s="289" t="s">
        <v>1957</v>
      </c>
      <c r="Y72" s="289" t="s">
        <v>1963</v>
      </c>
      <c r="Z72" s="289" t="s">
        <v>1967</v>
      </c>
      <c r="AA72" s="322" t="s">
        <v>1958</v>
      </c>
      <c r="AB72" s="327" t="s">
        <v>1964</v>
      </c>
      <c r="AC72" s="289" t="s">
        <v>1957</v>
      </c>
      <c r="AD72" s="289" t="s">
        <v>1964</v>
      </c>
      <c r="AE72" s="289" t="s">
        <v>1957</v>
      </c>
      <c r="AF72" s="289" t="s">
        <v>1957</v>
      </c>
      <c r="AG72" s="289" t="s">
        <v>1964</v>
      </c>
    </row>
    <row r="73" spans="3:33" s="21" customFormat="1" ht="12" x14ac:dyDescent="0.25">
      <c r="C73" s="19">
        <v>9</v>
      </c>
      <c r="D73" s="316" t="s">
        <v>46</v>
      </c>
      <c r="E73" s="289" t="s">
        <v>2013</v>
      </c>
      <c r="F73" s="289" t="s">
        <v>2014</v>
      </c>
      <c r="G73" s="289" t="s">
        <v>1991</v>
      </c>
      <c r="H73" s="289" t="s">
        <v>2015</v>
      </c>
      <c r="J73" s="289" t="s">
        <v>1962</v>
      </c>
      <c r="K73" s="289" t="s">
        <v>1965</v>
      </c>
      <c r="L73" s="289" t="s">
        <v>1962</v>
      </c>
      <c r="M73" s="289" t="s">
        <v>1965</v>
      </c>
      <c r="N73" s="289" t="s">
        <v>1959</v>
      </c>
      <c r="O73" s="322" t="s">
        <v>1959</v>
      </c>
      <c r="P73" s="327" t="s">
        <v>1959</v>
      </c>
      <c r="Q73" s="289" t="s">
        <v>1958</v>
      </c>
      <c r="R73" s="239"/>
      <c r="S73" s="289" t="s">
        <v>1958</v>
      </c>
      <c r="T73" s="289" t="s">
        <v>1958</v>
      </c>
      <c r="U73" s="322" t="s">
        <v>1958</v>
      </c>
      <c r="V73" s="327" t="s">
        <v>1957</v>
      </c>
      <c r="W73" s="289" t="s">
        <v>1958</v>
      </c>
      <c r="X73" s="289" t="s">
        <v>1958</v>
      </c>
      <c r="Y73" s="289" t="s">
        <v>1963</v>
      </c>
      <c r="Z73" s="289" t="s">
        <v>1963</v>
      </c>
      <c r="AA73" s="322" t="s">
        <v>1964</v>
      </c>
      <c r="AB73" s="327" t="s">
        <v>1963</v>
      </c>
      <c r="AC73" s="289" t="s">
        <v>1963</v>
      </c>
      <c r="AD73" s="289" t="s">
        <v>1957</v>
      </c>
      <c r="AE73" s="289" t="s">
        <v>1964</v>
      </c>
      <c r="AF73" s="289" t="s">
        <v>1964</v>
      </c>
      <c r="AG73" s="289" t="s">
        <v>1957</v>
      </c>
    </row>
    <row r="74" spans="3:33" s="21" customFormat="1" ht="12" x14ac:dyDescent="0.25">
      <c r="C74" s="19">
        <v>10</v>
      </c>
      <c r="D74" s="316" t="s">
        <v>68</v>
      </c>
      <c r="E74" s="289" t="s">
        <v>2016</v>
      </c>
      <c r="F74" s="289" t="s">
        <v>2017</v>
      </c>
      <c r="G74" s="289" t="s">
        <v>1991</v>
      </c>
      <c r="H74" s="289" t="s">
        <v>2018</v>
      </c>
      <c r="J74" s="289" t="s">
        <v>1965</v>
      </c>
      <c r="K74" s="289" t="s">
        <v>1962</v>
      </c>
      <c r="L74" s="289" t="s">
        <v>1959</v>
      </c>
      <c r="M74" s="289" t="s">
        <v>1965</v>
      </c>
      <c r="N74" s="289" t="s">
        <v>1959</v>
      </c>
      <c r="O74" s="322" t="s">
        <v>1958</v>
      </c>
      <c r="P74" s="327" t="s">
        <v>1958</v>
      </c>
      <c r="Q74" s="289" t="s">
        <v>1965</v>
      </c>
      <c r="R74" s="289" t="s">
        <v>1958</v>
      </c>
      <c r="S74" s="239"/>
      <c r="T74" s="289" t="s">
        <v>1967</v>
      </c>
      <c r="U74" s="322" t="s">
        <v>1957</v>
      </c>
      <c r="V74" s="327" t="s">
        <v>1957</v>
      </c>
      <c r="W74" s="289" t="s">
        <v>1962</v>
      </c>
      <c r="X74" s="289" t="s">
        <v>1959</v>
      </c>
      <c r="Y74" s="289" t="s">
        <v>1963</v>
      </c>
      <c r="Z74" s="289" t="s">
        <v>1967</v>
      </c>
      <c r="AA74" s="322" t="s">
        <v>1964</v>
      </c>
      <c r="AB74" s="327" t="s">
        <v>1957</v>
      </c>
      <c r="AC74" s="289" t="s">
        <v>1963</v>
      </c>
      <c r="AD74" s="289" t="s">
        <v>1964</v>
      </c>
      <c r="AE74" s="289" t="s">
        <v>1963</v>
      </c>
      <c r="AF74" s="289" t="s">
        <v>1964</v>
      </c>
      <c r="AG74" s="289" t="s">
        <v>1964</v>
      </c>
    </row>
    <row r="75" spans="3:33" s="21" customFormat="1" ht="12" x14ac:dyDescent="0.25">
      <c r="C75" s="19">
        <v>11</v>
      </c>
      <c r="D75" s="316" t="s">
        <v>20</v>
      </c>
      <c r="E75" s="289" t="s">
        <v>2019</v>
      </c>
      <c r="F75" s="289" t="s">
        <v>2020</v>
      </c>
      <c r="G75" s="289" t="s">
        <v>1991</v>
      </c>
      <c r="H75" s="289" t="s">
        <v>2021</v>
      </c>
      <c r="J75" s="289" t="s">
        <v>1962</v>
      </c>
      <c r="K75" s="289" t="s">
        <v>1965</v>
      </c>
      <c r="L75" s="289" t="s">
        <v>1965</v>
      </c>
      <c r="M75" s="289" t="s">
        <v>1962</v>
      </c>
      <c r="N75" s="289" t="s">
        <v>1965</v>
      </c>
      <c r="O75" s="322" t="s">
        <v>1958</v>
      </c>
      <c r="P75" s="327" t="s">
        <v>1959</v>
      </c>
      <c r="Q75" s="289" t="s">
        <v>1958</v>
      </c>
      <c r="R75" s="289" t="s">
        <v>1958</v>
      </c>
      <c r="S75" s="289" t="s">
        <v>1966</v>
      </c>
      <c r="T75" s="239"/>
      <c r="U75" s="322" t="s">
        <v>1958</v>
      </c>
      <c r="V75" s="327" t="s">
        <v>1958</v>
      </c>
      <c r="W75" s="289" t="s">
        <v>1964</v>
      </c>
      <c r="X75" s="289" t="s">
        <v>1966</v>
      </c>
      <c r="Y75" s="289" t="s">
        <v>1964</v>
      </c>
      <c r="Z75" s="289" t="s">
        <v>1962</v>
      </c>
      <c r="AA75" s="322" t="s">
        <v>1964</v>
      </c>
      <c r="AB75" s="327" t="s">
        <v>1963</v>
      </c>
      <c r="AC75" s="289" t="s">
        <v>1957</v>
      </c>
      <c r="AD75" s="289" t="s">
        <v>1966</v>
      </c>
      <c r="AE75" s="289" t="s">
        <v>1958</v>
      </c>
      <c r="AF75" s="289" t="s">
        <v>1964</v>
      </c>
      <c r="AG75" s="289" t="s">
        <v>1964</v>
      </c>
    </row>
    <row r="76" spans="3:33" s="21" customFormat="1" ht="12" x14ac:dyDescent="0.25">
      <c r="C76" s="242">
        <v>12</v>
      </c>
      <c r="D76" s="243" t="s">
        <v>63</v>
      </c>
      <c r="E76" s="244" t="s">
        <v>2004</v>
      </c>
      <c r="F76" s="245" t="s">
        <v>2022</v>
      </c>
      <c r="G76" s="244" t="s">
        <v>1991</v>
      </c>
      <c r="H76" s="246" t="s">
        <v>2023</v>
      </c>
      <c r="I76" s="246"/>
      <c r="J76" s="244" t="s">
        <v>1965</v>
      </c>
      <c r="K76" s="244" t="s">
        <v>1965</v>
      </c>
      <c r="L76" s="244" t="s">
        <v>1965</v>
      </c>
      <c r="M76" s="244" t="s">
        <v>1965</v>
      </c>
      <c r="N76" s="244" t="s">
        <v>1965</v>
      </c>
      <c r="O76" s="324" t="s">
        <v>1965</v>
      </c>
      <c r="P76" s="328" t="s">
        <v>1965</v>
      </c>
      <c r="Q76" s="244" t="s">
        <v>1957</v>
      </c>
      <c r="R76" s="244" t="s">
        <v>1958</v>
      </c>
      <c r="S76" s="244" t="s">
        <v>1959</v>
      </c>
      <c r="T76" s="244" t="s">
        <v>1958</v>
      </c>
      <c r="U76" s="323"/>
      <c r="V76" s="328" t="s">
        <v>1963</v>
      </c>
      <c r="W76" s="244" t="s">
        <v>1964</v>
      </c>
      <c r="X76" s="244" t="s">
        <v>1964</v>
      </c>
      <c r="Y76" s="244" t="s">
        <v>1958</v>
      </c>
      <c r="Z76" s="244" t="s">
        <v>1967</v>
      </c>
      <c r="AA76" s="324" t="s">
        <v>1964</v>
      </c>
      <c r="AB76" s="328" t="s">
        <v>1958</v>
      </c>
      <c r="AC76" s="244" t="s">
        <v>1967</v>
      </c>
      <c r="AD76" s="244" t="s">
        <v>1963</v>
      </c>
      <c r="AE76" s="244" t="s">
        <v>1964</v>
      </c>
      <c r="AF76" s="244" t="s">
        <v>1964</v>
      </c>
      <c r="AG76" s="244" t="s">
        <v>1964</v>
      </c>
    </row>
    <row r="77" spans="3:33" s="21" customFormat="1" ht="12" x14ac:dyDescent="0.25">
      <c r="C77" s="19">
        <v>13</v>
      </c>
      <c r="D77" s="316" t="s">
        <v>1960</v>
      </c>
      <c r="E77" s="289" t="s">
        <v>2024</v>
      </c>
      <c r="F77" s="289" t="s">
        <v>2025</v>
      </c>
      <c r="G77" s="289" t="s">
        <v>1991</v>
      </c>
      <c r="H77" s="289" t="s">
        <v>2026</v>
      </c>
      <c r="J77" s="289" t="s">
        <v>1965</v>
      </c>
      <c r="K77" s="289" t="s">
        <v>1965</v>
      </c>
      <c r="L77" s="289" t="s">
        <v>1965</v>
      </c>
      <c r="M77" s="289" t="s">
        <v>1965</v>
      </c>
      <c r="N77" s="289" t="s">
        <v>1959</v>
      </c>
      <c r="O77" s="322" t="s">
        <v>1965</v>
      </c>
      <c r="P77" s="327" t="s">
        <v>1959</v>
      </c>
      <c r="Q77" s="289" t="s">
        <v>1958</v>
      </c>
      <c r="R77" s="289" t="s">
        <v>1959</v>
      </c>
      <c r="S77" s="289" t="s">
        <v>1959</v>
      </c>
      <c r="T77" s="289" t="s">
        <v>1958</v>
      </c>
      <c r="U77" s="322" t="s">
        <v>1962</v>
      </c>
      <c r="V77" s="329"/>
      <c r="W77" s="289" t="s">
        <v>1962</v>
      </c>
      <c r="X77" s="289" t="s">
        <v>1957</v>
      </c>
      <c r="Y77" s="289" t="s">
        <v>1963</v>
      </c>
      <c r="Z77" s="289" t="s">
        <v>1963</v>
      </c>
      <c r="AA77" s="322" t="s">
        <v>1957</v>
      </c>
      <c r="AB77" s="327" t="s">
        <v>1964</v>
      </c>
      <c r="AC77" s="289" t="s">
        <v>1964</v>
      </c>
      <c r="AD77" s="289" t="s">
        <v>1957</v>
      </c>
      <c r="AE77" s="289" t="s">
        <v>1964</v>
      </c>
      <c r="AF77" s="289" t="s">
        <v>1966</v>
      </c>
      <c r="AG77" s="289" t="s">
        <v>1963</v>
      </c>
    </row>
    <row r="78" spans="3:33" s="21" customFormat="1" ht="12" x14ac:dyDescent="0.25">
      <c r="C78" s="19">
        <v>14</v>
      </c>
      <c r="D78" s="316" t="s">
        <v>21</v>
      </c>
      <c r="E78" s="289" t="s">
        <v>2027</v>
      </c>
      <c r="F78" s="289" t="s">
        <v>2028</v>
      </c>
      <c r="G78" s="289" t="s">
        <v>1991</v>
      </c>
      <c r="H78" s="289" t="s">
        <v>2029</v>
      </c>
      <c r="J78" s="289" t="s">
        <v>1965</v>
      </c>
      <c r="K78" s="289" t="s">
        <v>1965</v>
      </c>
      <c r="L78" s="289" t="s">
        <v>1962</v>
      </c>
      <c r="M78" s="289" t="s">
        <v>1965</v>
      </c>
      <c r="N78" s="289" t="s">
        <v>1958</v>
      </c>
      <c r="O78" s="322" t="s">
        <v>1965</v>
      </c>
      <c r="P78" s="327" t="s">
        <v>1966</v>
      </c>
      <c r="Q78" s="289" t="s">
        <v>1965</v>
      </c>
      <c r="R78" s="289" t="s">
        <v>1958</v>
      </c>
      <c r="S78" s="289" t="s">
        <v>1963</v>
      </c>
      <c r="T78" s="289" t="s">
        <v>1965</v>
      </c>
      <c r="U78" s="322" t="s">
        <v>1965</v>
      </c>
      <c r="V78" s="327" t="s">
        <v>1963</v>
      </c>
      <c r="W78" s="239"/>
      <c r="X78" s="289" t="s">
        <v>1959</v>
      </c>
      <c r="Y78" s="289" t="s">
        <v>1958</v>
      </c>
      <c r="Z78" s="289" t="s">
        <v>1957</v>
      </c>
      <c r="AA78" s="322" t="s">
        <v>1962</v>
      </c>
      <c r="AB78" s="327" t="s">
        <v>1963</v>
      </c>
      <c r="AC78" s="289" t="s">
        <v>1964</v>
      </c>
      <c r="AD78" s="289" t="s">
        <v>1963</v>
      </c>
      <c r="AE78" s="289" t="s">
        <v>1964</v>
      </c>
      <c r="AF78" s="289" t="s">
        <v>1964</v>
      </c>
      <c r="AG78" s="289" t="s">
        <v>1957</v>
      </c>
    </row>
    <row r="79" spans="3:33" s="21" customFormat="1" ht="12" x14ac:dyDescent="0.25">
      <c r="C79" s="19">
        <v>15</v>
      </c>
      <c r="D79" s="316" t="s">
        <v>290</v>
      </c>
      <c r="E79" s="289" t="s">
        <v>2030</v>
      </c>
      <c r="F79" s="289" t="s">
        <v>2031</v>
      </c>
      <c r="G79" s="289" t="s">
        <v>1991</v>
      </c>
      <c r="H79" s="289" t="s">
        <v>2032</v>
      </c>
      <c r="J79" s="289" t="s">
        <v>1965</v>
      </c>
      <c r="K79" s="289" t="s">
        <v>1962</v>
      </c>
      <c r="L79" s="289" t="s">
        <v>1965</v>
      </c>
      <c r="M79" s="289" t="s">
        <v>1962</v>
      </c>
      <c r="N79" s="289" t="s">
        <v>1962</v>
      </c>
      <c r="O79" s="322" t="s">
        <v>1958</v>
      </c>
      <c r="P79" s="327" t="s">
        <v>1966</v>
      </c>
      <c r="Q79" s="289" t="s">
        <v>1959</v>
      </c>
      <c r="R79" s="289" t="s">
        <v>1958</v>
      </c>
      <c r="S79" s="289" t="s">
        <v>1957</v>
      </c>
      <c r="T79" s="289" t="s">
        <v>1967</v>
      </c>
      <c r="U79" s="322" t="s">
        <v>1965</v>
      </c>
      <c r="V79" s="327" t="s">
        <v>1959</v>
      </c>
      <c r="W79" s="289" t="s">
        <v>1957</v>
      </c>
      <c r="X79" s="239"/>
      <c r="Y79" s="289" t="s">
        <v>1959</v>
      </c>
      <c r="Z79" s="289" t="s">
        <v>1963</v>
      </c>
      <c r="AA79" s="322" t="s">
        <v>1958</v>
      </c>
      <c r="AB79" s="327" t="s">
        <v>1967</v>
      </c>
      <c r="AC79" s="289" t="s">
        <v>1959</v>
      </c>
      <c r="AD79" s="289" t="s">
        <v>1962</v>
      </c>
      <c r="AE79" s="289" t="s">
        <v>1966</v>
      </c>
      <c r="AF79" s="289" t="s">
        <v>1964</v>
      </c>
      <c r="AG79" s="289" t="s">
        <v>1964</v>
      </c>
    </row>
    <row r="80" spans="3:33" s="21" customFormat="1" ht="12" x14ac:dyDescent="0.25">
      <c r="C80" s="19">
        <v>16</v>
      </c>
      <c r="D80" s="316" t="s">
        <v>56</v>
      </c>
      <c r="E80" s="289" t="s">
        <v>2033</v>
      </c>
      <c r="F80" s="289" t="s">
        <v>2034</v>
      </c>
      <c r="G80" s="289" t="s">
        <v>1991</v>
      </c>
      <c r="H80" s="289" t="s">
        <v>2035</v>
      </c>
      <c r="J80" s="289" t="s">
        <v>1965</v>
      </c>
      <c r="K80" s="289" t="s">
        <v>1965</v>
      </c>
      <c r="L80" s="289" t="s">
        <v>1962</v>
      </c>
      <c r="M80" s="289" t="s">
        <v>1965</v>
      </c>
      <c r="N80" s="289" t="s">
        <v>1959</v>
      </c>
      <c r="O80" s="322" t="s">
        <v>1965</v>
      </c>
      <c r="P80" s="327" t="s">
        <v>1959</v>
      </c>
      <c r="Q80" s="289" t="s">
        <v>1962</v>
      </c>
      <c r="R80" s="289" t="s">
        <v>1962</v>
      </c>
      <c r="S80" s="289" t="s">
        <v>1962</v>
      </c>
      <c r="T80" s="289" t="s">
        <v>1965</v>
      </c>
      <c r="U80" s="322" t="s">
        <v>1958</v>
      </c>
      <c r="V80" s="327" t="s">
        <v>1962</v>
      </c>
      <c r="W80" s="289" t="s">
        <v>1958</v>
      </c>
      <c r="X80" s="289" t="s">
        <v>1957</v>
      </c>
      <c r="Y80" s="239"/>
      <c r="Z80" s="289" t="s">
        <v>1964</v>
      </c>
      <c r="AA80" s="322" t="s">
        <v>1965</v>
      </c>
      <c r="AB80" s="327" t="s">
        <v>1958</v>
      </c>
      <c r="AC80" s="289" t="s">
        <v>1963</v>
      </c>
      <c r="AD80" s="289" t="s">
        <v>1964</v>
      </c>
      <c r="AE80" s="289" t="s">
        <v>1964</v>
      </c>
      <c r="AF80" s="289" t="s">
        <v>1963</v>
      </c>
      <c r="AG80" s="289" t="s">
        <v>1964</v>
      </c>
    </row>
    <row r="81" spans="3:33" s="21" customFormat="1" ht="12" x14ac:dyDescent="0.25">
      <c r="C81" s="19">
        <v>17</v>
      </c>
      <c r="D81" s="316" t="s">
        <v>1961</v>
      </c>
      <c r="E81" s="289" t="s">
        <v>2036</v>
      </c>
      <c r="F81" s="289" t="s">
        <v>2037</v>
      </c>
      <c r="G81" s="289" t="s">
        <v>1991</v>
      </c>
      <c r="H81" s="289" t="s">
        <v>2038</v>
      </c>
      <c r="J81" s="289" t="s">
        <v>1965</v>
      </c>
      <c r="K81" s="289" t="s">
        <v>1965</v>
      </c>
      <c r="L81" s="289" t="s">
        <v>1965</v>
      </c>
      <c r="M81" s="289" t="s">
        <v>1959</v>
      </c>
      <c r="N81" s="289" t="s">
        <v>1965</v>
      </c>
      <c r="O81" s="322" t="s">
        <v>1965</v>
      </c>
      <c r="P81" s="327" t="s">
        <v>1959</v>
      </c>
      <c r="Q81" s="289" t="s">
        <v>1966</v>
      </c>
      <c r="R81" s="289" t="s">
        <v>1962</v>
      </c>
      <c r="S81" s="289" t="s">
        <v>1966</v>
      </c>
      <c r="T81" s="289" t="s">
        <v>1963</v>
      </c>
      <c r="U81" s="322" t="s">
        <v>1966</v>
      </c>
      <c r="V81" s="327" t="s">
        <v>1962</v>
      </c>
      <c r="W81" s="289" t="s">
        <v>1959</v>
      </c>
      <c r="X81" s="289" t="s">
        <v>1962</v>
      </c>
      <c r="Y81" s="289" t="s">
        <v>1965</v>
      </c>
      <c r="Z81" s="239"/>
      <c r="AA81" s="322" t="s">
        <v>1958</v>
      </c>
      <c r="AB81" s="327" t="s">
        <v>1963</v>
      </c>
      <c r="AC81" s="289" t="s">
        <v>1963</v>
      </c>
      <c r="AD81" s="289" t="s">
        <v>1962</v>
      </c>
      <c r="AE81" s="289" t="s">
        <v>1964</v>
      </c>
      <c r="AF81" s="289" t="s">
        <v>1957</v>
      </c>
      <c r="AG81" s="289" t="s">
        <v>1963</v>
      </c>
    </row>
    <row r="82" spans="3:33" s="21" customFormat="1" ht="12" x14ac:dyDescent="0.25">
      <c r="C82" s="242">
        <v>18</v>
      </c>
      <c r="D82" s="243" t="s">
        <v>7</v>
      </c>
      <c r="E82" s="244" t="s">
        <v>2039</v>
      </c>
      <c r="F82" s="245" t="s">
        <v>2040</v>
      </c>
      <c r="G82" s="244" t="s">
        <v>1991</v>
      </c>
      <c r="H82" s="246" t="s">
        <v>2041</v>
      </c>
      <c r="I82" s="246"/>
      <c r="J82" s="244" t="s">
        <v>1965</v>
      </c>
      <c r="K82" s="244" t="s">
        <v>1965</v>
      </c>
      <c r="L82" s="244" t="s">
        <v>1965</v>
      </c>
      <c r="M82" s="244" t="s">
        <v>1962</v>
      </c>
      <c r="N82" s="244" t="s">
        <v>1965</v>
      </c>
      <c r="O82" s="324" t="s">
        <v>1962</v>
      </c>
      <c r="P82" s="328" t="s">
        <v>1962</v>
      </c>
      <c r="Q82" s="244" t="s">
        <v>1958</v>
      </c>
      <c r="R82" s="244" t="s">
        <v>1965</v>
      </c>
      <c r="S82" s="244" t="s">
        <v>1965</v>
      </c>
      <c r="T82" s="244" t="s">
        <v>1965</v>
      </c>
      <c r="U82" s="324" t="s">
        <v>1965</v>
      </c>
      <c r="V82" s="328" t="s">
        <v>1959</v>
      </c>
      <c r="W82" s="244" t="s">
        <v>1963</v>
      </c>
      <c r="X82" s="244" t="s">
        <v>1958</v>
      </c>
      <c r="Y82" s="244" t="s">
        <v>1964</v>
      </c>
      <c r="Z82" s="244" t="s">
        <v>1958</v>
      </c>
      <c r="AA82" s="323"/>
      <c r="AB82" s="328" t="s">
        <v>1958</v>
      </c>
      <c r="AC82" s="244" t="s">
        <v>1957</v>
      </c>
      <c r="AD82" s="244" t="s">
        <v>1963</v>
      </c>
      <c r="AE82" s="244" t="s">
        <v>1962</v>
      </c>
      <c r="AF82" s="244" t="s">
        <v>1964</v>
      </c>
      <c r="AG82" s="244" t="s">
        <v>1958</v>
      </c>
    </row>
    <row r="83" spans="3:33" s="21" customFormat="1" ht="12" x14ac:dyDescent="0.25">
      <c r="C83" s="19">
        <v>19</v>
      </c>
      <c r="D83" s="316" t="s">
        <v>248</v>
      </c>
      <c r="E83" s="289" t="s">
        <v>2042</v>
      </c>
      <c r="F83" s="289" t="s">
        <v>2043</v>
      </c>
      <c r="G83" s="289" t="s">
        <v>1991</v>
      </c>
      <c r="H83" s="289" t="s">
        <v>2044</v>
      </c>
      <c r="J83" s="289" t="s">
        <v>1965</v>
      </c>
      <c r="K83" s="289" t="s">
        <v>1965</v>
      </c>
      <c r="L83" s="289" t="s">
        <v>1965</v>
      </c>
      <c r="M83" s="289" t="s">
        <v>1959</v>
      </c>
      <c r="N83" s="289" t="s">
        <v>1965</v>
      </c>
      <c r="O83" s="322" t="s">
        <v>1962</v>
      </c>
      <c r="P83" s="327" t="s">
        <v>1959</v>
      </c>
      <c r="Q83" s="289" t="s">
        <v>1965</v>
      </c>
      <c r="R83" s="289" t="s">
        <v>1962</v>
      </c>
      <c r="S83" s="289" t="s">
        <v>1959</v>
      </c>
      <c r="T83" s="289" t="s">
        <v>1962</v>
      </c>
      <c r="U83" s="322" t="s">
        <v>1958</v>
      </c>
      <c r="V83" s="327" t="s">
        <v>1965</v>
      </c>
      <c r="W83" s="289" t="s">
        <v>1962</v>
      </c>
      <c r="X83" s="289" t="s">
        <v>1966</v>
      </c>
      <c r="Y83" s="289" t="s">
        <v>1958</v>
      </c>
      <c r="Z83" s="289" t="s">
        <v>1962</v>
      </c>
      <c r="AA83" s="322" t="s">
        <v>1958</v>
      </c>
      <c r="AB83" s="329"/>
      <c r="AC83" s="289" t="s">
        <v>1958</v>
      </c>
      <c r="AD83" s="289" t="s">
        <v>1963</v>
      </c>
      <c r="AE83" s="289" t="s">
        <v>1958</v>
      </c>
      <c r="AF83" s="289" t="s">
        <v>1964</v>
      </c>
      <c r="AG83" s="289" t="s">
        <v>1964</v>
      </c>
    </row>
    <row r="84" spans="3:33" s="21" customFormat="1" ht="12" x14ac:dyDescent="0.25">
      <c r="C84" s="19">
        <v>20</v>
      </c>
      <c r="D84" s="316" t="s">
        <v>264</v>
      </c>
      <c r="E84" s="289" t="s">
        <v>2045</v>
      </c>
      <c r="F84" s="289" t="s">
        <v>2046</v>
      </c>
      <c r="G84" s="289" t="s">
        <v>1991</v>
      </c>
      <c r="H84" s="289" t="s">
        <v>2047</v>
      </c>
      <c r="J84" s="289" t="s">
        <v>1959</v>
      </c>
      <c r="K84" s="289" t="s">
        <v>1965</v>
      </c>
      <c r="L84" s="289" t="s">
        <v>1965</v>
      </c>
      <c r="M84" s="289" t="s">
        <v>1959</v>
      </c>
      <c r="N84" s="289" t="s">
        <v>1965</v>
      </c>
      <c r="O84" s="322" t="s">
        <v>1965</v>
      </c>
      <c r="P84" s="327" t="s">
        <v>1965</v>
      </c>
      <c r="Q84" s="289" t="s">
        <v>1959</v>
      </c>
      <c r="R84" s="289" t="s">
        <v>1962</v>
      </c>
      <c r="S84" s="289" t="s">
        <v>1962</v>
      </c>
      <c r="T84" s="289" t="s">
        <v>1959</v>
      </c>
      <c r="U84" s="322" t="s">
        <v>1966</v>
      </c>
      <c r="V84" s="327" t="s">
        <v>1965</v>
      </c>
      <c r="W84" s="289" t="s">
        <v>1965</v>
      </c>
      <c r="X84" s="289" t="s">
        <v>1957</v>
      </c>
      <c r="Y84" s="289" t="s">
        <v>1962</v>
      </c>
      <c r="Z84" s="289" t="s">
        <v>1962</v>
      </c>
      <c r="AA84" s="322" t="s">
        <v>1959</v>
      </c>
      <c r="AB84" s="327" t="s">
        <v>1958</v>
      </c>
      <c r="AC84" s="239"/>
      <c r="AD84" s="289" t="s">
        <v>1958</v>
      </c>
      <c r="AE84" s="289" t="s">
        <v>1957</v>
      </c>
      <c r="AF84" s="289" t="s">
        <v>1967</v>
      </c>
      <c r="AG84" s="289" t="s">
        <v>1964</v>
      </c>
    </row>
    <row r="85" spans="3:33" s="21" customFormat="1" ht="12" x14ac:dyDescent="0.25">
      <c r="C85" s="19">
        <v>21</v>
      </c>
      <c r="D85" s="316" t="s">
        <v>265</v>
      </c>
      <c r="E85" s="289" t="s">
        <v>2048</v>
      </c>
      <c r="F85" s="289" t="s">
        <v>2049</v>
      </c>
      <c r="G85" s="289" t="s">
        <v>1991</v>
      </c>
      <c r="H85" s="289" t="s">
        <v>2050</v>
      </c>
      <c r="J85" s="289" t="s">
        <v>1965</v>
      </c>
      <c r="K85" s="289" t="s">
        <v>1965</v>
      </c>
      <c r="L85" s="289" t="s">
        <v>1965</v>
      </c>
      <c r="M85" s="289" t="s">
        <v>1965</v>
      </c>
      <c r="N85" s="289" t="s">
        <v>1965</v>
      </c>
      <c r="O85" s="322" t="s">
        <v>1958</v>
      </c>
      <c r="P85" s="327" t="s">
        <v>1965</v>
      </c>
      <c r="Q85" s="289" t="s">
        <v>1965</v>
      </c>
      <c r="R85" s="289" t="s">
        <v>1959</v>
      </c>
      <c r="S85" s="289" t="s">
        <v>1965</v>
      </c>
      <c r="T85" s="289" t="s">
        <v>1967</v>
      </c>
      <c r="U85" s="322" t="s">
        <v>1962</v>
      </c>
      <c r="V85" s="327" t="s">
        <v>1959</v>
      </c>
      <c r="W85" s="289" t="s">
        <v>1962</v>
      </c>
      <c r="X85" s="289" t="s">
        <v>1963</v>
      </c>
      <c r="Y85" s="289" t="s">
        <v>1965</v>
      </c>
      <c r="Z85" s="289" t="s">
        <v>1963</v>
      </c>
      <c r="AA85" s="322" t="s">
        <v>1962</v>
      </c>
      <c r="AB85" s="327" t="s">
        <v>1962</v>
      </c>
      <c r="AC85" s="289" t="s">
        <v>1958</v>
      </c>
      <c r="AD85" s="239"/>
      <c r="AE85" s="289" t="s">
        <v>1965</v>
      </c>
      <c r="AF85" s="289" t="s">
        <v>1966</v>
      </c>
      <c r="AG85" s="289" t="s">
        <v>1966</v>
      </c>
    </row>
    <row r="86" spans="3:33" s="21" customFormat="1" ht="12" x14ac:dyDescent="0.25">
      <c r="C86" s="19">
        <v>22</v>
      </c>
      <c r="D86" s="316" t="s">
        <v>31</v>
      </c>
      <c r="E86" s="289" t="s">
        <v>2051</v>
      </c>
      <c r="F86" s="289" t="s">
        <v>2049</v>
      </c>
      <c r="G86" s="289" t="s">
        <v>1991</v>
      </c>
      <c r="H86" s="289" t="s">
        <v>2052</v>
      </c>
      <c r="J86" s="289" t="s">
        <v>1962</v>
      </c>
      <c r="K86" s="289" t="s">
        <v>1965</v>
      </c>
      <c r="L86" s="289" t="s">
        <v>1965</v>
      </c>
      <c r="M86" s="289" t="s">
        <v>1965</v>
      </c>
      <c r="N86" s="289" t="s">
        <v>1965</v>
      </c>
      <c r="O86" s="322" t="s">
        <v>1959</v>
      </c>
      <c r="P86" s="327" t="s">
        <v>1965</v>
      </c>
      <c r="Q86" s="289" t="s">
        <v>1959</v>
      </c>
      <c r="R86" s="289" t="s">
        <v>1965</v>
      </c>
      <c r="S86" s="289" t="s">
        <v>1962</v>
      </c>
      <c r="T86" s="289" t="s">
        <v>1958</v>
      </c>
      <c r="U86" s="322" t="s">
        <v>1965</v>
      </c>
      <c r="V86" s="327" t="s">
        <v>1965</v>
      </c>
      <c r="W86" s="289" t="s">
        <v>1965</v>
      </c>
      <c r="X86" s="289" t="s">
        <v>1967</v>
      </c>
      <c r="Y86" s="289" t="s">
        <v>1965</v>
      </c>
      <c r="Z86" s="289" t="s">
        <v>1965</v>
      </c>
      <c r="AA86" s="322" t="s">
        <v>1963</v>
      </c>
      <c r="AB86" s="327" t="s">
        <v>1958</v>
      </c>
      <c r="AC86" s="289" t="s">
        <v>1959</v>
      </c>
      <c r="AD86" s="289" t="s">
        <v>1964</v>
      </c>
      <c r="AE86" s="239"/>
      <c r="AF86" s="289" t="s">
        <v>1962</v>
      </c>
      <c r="AG86" s="289" t="s">
        <v>1957</v>
      </c>
    </row>
    <row r="87" spans="3:33" s="21" customFormat="1" ht="12" x14ac:dyDescent="0.25">
      <c r="C87" s="19">
        <v>23</v>
      </c>
      <c r="D87" s="316" t="s">
        <v>108</v>
      </c>
      <c r="E87" s="289" t="s">
        <v>2053</v>
      </c>
      <c r="F87" s="289" t="s">
        <v>2054</v>
      </c>
      <c r="G87" s="289" t="s">
        <v>1991</v>
      </c>
      <c r="H87" s="289" t="s">
        <v>2055</v>
      </c>
      <c r="J87" s="289" t="s">
        <v>1965</v>
      </c>
      <c r="K87" s="289" t="s">
        <v>1965</v>
      </c>
      <c r="L87" s="289" t="s">
        <v>1965</v>
      </c>
      <c r="M87" s="289" t="s">
        <v>1965</v>
      </c>
      <c r="N87" s="289" t="s">
        <v>1965</v>
      </c>
      <c r="O87" s="322" t="s">
        <v>1965</v>
      </c>
      <c r="P87" s="327" t="s">
        <v>1962</v>
      </c>
      <c r="Q87" s="289" t="s">
        <v>1959</v>
      </c>
      <c r="R87" s="289" t="s">
        <v>1965</v>
      </c>
      <c r="S87" s="289" t="s">
        <v>1965</v>
      </c>
      <c r="T87" s="289" t="s">
        <v>1965</v>
      </c>
      <c r="U87" s="322" t="s">
        <v>1965</v>
      </c>
      <c r="V87" s="327" t="s">
        <v>1967</v>
      </c>
      <c r="W87" s="289" t="s">
        <v>1965</v>
      </c>
      <c r="X87" s="289" t="s">
        <v>1965</v>
      </c>
      <c r="Y87" s="289" t="s">
        <v>1962</v>
      </c>
      <c r="Z87" s="289" t="s">
        <v>1959</v>
      </c>
      <c r="AA87" s="322" t="s">
        <v>1965</v>
      </c>
      <c r="AB87" s="327" t="s">
        <v>1965</v>
      </c>
      <c r="AC87" s="289" t="s">
        <v>1966</v>
      </c>
      <c r="AD87" s="289" t="s">
        <v>1967</v>
      </c>
      <c r="AE87" s="289" t="s">
        <v>1963</v>
      </c>
      <c r="AF87" s="239"/>
      <c r="AG87" s="289" t="s">
        <v>1963</v>
      </c>
    </row>
    <row r="88" spans="3:33" s="21" customFormat="1" ht="12" x14ac:dyDescent="0.25">
      <c r="C88" s="25">
        <v>24</v>
      </c>
      <c r="D88" s="319" t="s">
        <v>38</v>
      </c>
      <c r="E88" s="295" t="s">
        <v>2056</v>
      </c>
      <c r="F88" s="295" t="s">
        <v>2057</v>
      </c>
      <c r="G88" s="295" t="s">
        <v>1991</v>
      </c>
      <c r="H88" s="295" t="s">
        <v>2058</v>
      </c>
      <c r="I88" s="27"/>
      <c r="J88" s="295" t="s">
        <v>1965</v>
      </c>
      <c r="K88" s="295" t="s">
        <v>1965</v>
      </c>
      <c r="L88" s="295" t="s">
        <v>1965</v>
      </c>
      <c r="M88" s="295" t="s">
        <v>1965</v>
      </c>
      <c r="N88" s="295" t="s">
        <v>1965</v>
      </c>
      <c r="O88" s="325" t="s">
        <v>1965</v>
      </c>
      <c r="P88" s="330" t="s">
        <v>1959</v>
      </c>
      <c r="Q88" s="295" t="s">
        <v>1965</v>
      </c>
      <c r="R88" s="295" t="s">
        <v>1959</v>
      </c>
      <c r="S88" s="295" t="s">
        <v>1965</v>
      </c>
      <c r="T88" s="295" t="s">
        <v>1965</v>
      </c>
      <c r="U88" s="325" t="s">
        <v>1965</v>
      </c>
      <c r="V88" s="330" t="s">
        <v>1962</v>
      </c>
      <c r="W88" s="295" t="s">
        <v>1959</v>
      </c>
      <c r="X88" s="295" t="s">
        <v>1965</v>
      </c>
      <c r="Y88" s="295" t="s">
        <v>1965</v>
      </c>
      <c r="Z88" s="295" t="s">
        <v>1962</v>
      </c>
      <c r="AA88" s="325" t="s">
        <v>1958</v>
      </c>
      <c r="AB88" s="330" t="s">
        <v>1965</v>
      </c>
      <c r="AC88" s="295" t="s">
        <v>1965</v>
      </c>
      <c r="AD88" s="295" t="s">
        <v>1967</v>
      </c>
      <c r="AE88" s="295" t="s">
        <v>1959</v>
      </c>
      <c r="AF88" s="295" t="s">
        <v>1962</v>
      </c>
      <c r="AG88" s="241"/>
    </row>
    <row r="89" spans="3:33" s="21" customFormat="1" ht="12" x14ac:dyDescent="0.25">
      <c r="C89" s="150"/>
      <c r="D89" s="153"/>
      <c r="E89" s="151"/>
      <c r="F89" s="236"/>
      <c r="G89" s="151"/>
      <c r="H89" s="237"/>
      <c r="I89" s="237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</row>
    <row r="90" spans="3:33" s="21" customFormat="1" ht="12" x14ac:dyDescent="0.25">
      <c r="C90" s="19"/>
      <c r="E90" s="20"/>
      <c r="F90" s="238"/>
      <c r="G90" s="20"/>
      <c r="H90" s="22"/>
      <c r="I90" s="22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</row>
    <row r="91" spans="3:33" s="21" customFormat="1" ht="12" x14ac:dyDescent="0.25">
      <c r="C91" s="19"/>
      <c r="E91" s="20"/>
      <c r="F91" s="238"/>
      <c r="G91" s="20"/>
      <c r="H91" s="22"/>
      <c r="I91" s="22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="250" zoomScaleNormal="250" workbookViewId="0"/>
  </sheetViews>
  <sheetFormatPr defaultRowHeight="15" x14ac:dyDescent="0.25"/>
  <cols>
    <col min="1" max="1" width="1.7109375" style="310" customWidth="1"/>
    <col min="2" max="2" width="2.42578125" style="259" customWidth="1"/>
    <col min="3" max="3" width="12.7109375" style="310" customWidth="1"/>
    <col min="4" max="4" width="4.7109375" style="259" customWidth="1"/>
    <col min="5" max="5" width="4.7109375" style="260" customWidth="1"/>
    <col min="6" max="6" width="4" style="259" hidden="1" customWidth="1"/>
    <col min="7" max="7" width="5.7109375" style="261" customWidth="1"/>
    <col min="8" max="8" width="0.85546875" style="261" customWidth="1"/>
    <col min="9" max="16" width="5.7109375" style="272" customWidth="1"/>
    <col min="17" max="17" width="4.7109375" style="310" customWidth="1"/>
    <col min="18" max="18" width="1.7109375" style="259" customWidth="1"/>
    <col min="19" max="19" width="13.140625" style="310" bestFit="1" customWidth="1"/>
    <col min="20" max="20" width="4.7109375" style="259" customWidth="1"/>
    <col min="21" max="21" width="3.28515625" style="259" customWidth="1"/>
    <col min="22" max="22" width="3.7109375" style="259" hidden="1" customWidth="1"/>
    <col min="23" max="24" width="8.7109375" style="259" customWidth="1"/>
    <col min="25" max="25" width="0.85546875" style="259" customWidth="1"/>
    <col min="26" max="26" width="38.7109375" style="310" customWidth="1"/>
    <col min="27" max="16384" width="9.140625" style="310"/>
  </cols>
  <sheetData>
    <row r="1" spans="1:26" x14ac:dyDescent="0.25">
      <c r="A1" s="309" t="s">
        <v>1922</v>
      </c>
      <c r="D1" s="367" t="s">
        <v>2334</v>
      </c>
    </row>
    <row r="4" spans="1:26" ht="0.95" customHeight="1" x14ac:dyDescent="0.25">
      <c r="B4" s="263"/>
      <c r="C4" s="311"/>
      <c r="D4" s="263"/>
      <c r="E4" s="264"/>
      <c r="F4" s="263"/>
      <c r="G4" s="265"/>
      <c r="H4" s="265"/>
      <c r="I4" s="273"/>
      <c r="J4" s="273"/>
      <c r="K4" s="273"/>
      <c r="L4" s="273"/>
      <c r="M4" s="273"/>
      <c r="N4" s="273"/>
      <c r="O4" s="273"/>
      <c r="P4" s="273"/>
      <c r="Y4" s="263"/>
      <c r="Z4" s="311"/>
    </row>
    <row r="5" spans="1:26" s="312" customFormat="1" ht="12" x14ac:dyDescent="0.2">
      <c r="B5" s="266" t="s">
        <v>1</v>
      </c>
      <c r="C5" s="306" t="s">
        <v>971</v>
      </c>
      <c r="D5" s="266" t="s">
        <v>1056</v>
      </c>
      <c r="E5" s="267" t="s">
        <v>1919</v>
      </c>
      <c r="F5" s="266" t="s">
        <v>972</v>
      </c>
      <c r="G5" s="268" t="s">
        <v>1920</v>
      </c>
      <c r="H5" s="268"/>
      <c r="I5" s="274" t="s">
        <v>986</v>
      </c>
      <c r="J5" s="274" t="s">
        <v>984</v>
      </c>
      <c r="K5" s="274" t="s">
        <v>985</v>
      </c>
      <c r="L5" s="274" t="s">
        <v>989</v>
      </c>
      <c r="M5" s="274" t="s">
        <v>990</v>
      </c>
      <c r="N5" s="274" t="s">
        <v>991</v>
      </c>
      <c r="O5" s="274" t="s">
        <v>987</v>
      </c>
      <c r="P5" s="274" t="s">
        <v>988</v>
      </c>
      <c r="R5" s="266" t="s">
        <v>1</v>
      </c>
      <c r="S5" s="306" t="s">
        <v>971</v>
      </c>
      <c r="T5" s="266" t="s">
        <v>1056</v>
      </c>
      <c r="U5" s="267" t="s">
        <v>1919</v>
      </c>
      <c r="V5" s="266" t="s">
        <v>972</v>
      </c>
      <c r="W5" s="268" t="s">
        <v>986</v>
      </c>
      <c r="X5" s="268" t="s">
        <v>984</v>
      </c>
      <c r="Y5" s="268"/>
      <c r="Z5" s="306" t="s">
        <v>1950</v>
      </c>
    </row>
    <row r="6" spans="1:26" s="307" customFormat="1" ht="12" x14ac:dyDescent="0.2">
      <c r="B6" s="110">
        <v>1</v>
      </c>
      <c r="C6" s="307" t="s">
        <v>69</v>
      </c>
      <c r="D6" s="110">
        <v>3184</v>
      </c>
      <c r="E6" s="111">
        <v>18.5</v>
      </c>
      <c r="F6" s="110">
        <v>28</v>
      </c>
      <c r="G6" s="112">
        <v>237.25</v>
      </c>
      <c r="H6" s="112"/>
      <c r="I6" s="275"/>
      <c r="J6" s="276" t="s">
        <v>1923</v>
      </c>
      <c r="K6" s="276" t="s">
        <v>1924</v>
      </c>
      <c r="L6" s="276" t="s">
        <v>1925</v>
      </c>
      <c r="M6" s="276" t="s">
        <v>1926</v>
      </c>
      <c r="N6" s="276" t="s">
        <v>1927</v>
      </c>
      <c r="O6" s="276" t="s">
        <v>1928</v>
      </c>
      <c r="P6" s="276" t="s">
        <v>1927</v>
      </c>
      <c r="R6" s="110">
        <v>1</v>
      </c>
      <c r="S6" s="307" t="s">
        <v>1552</v>
      </c>
      <c r="T6" s="110">
        <v>3185</v>
      </c>
      <c r="U6" s="110">
        <v>53</v>
      </c>
      <c r="V6" s="110">
        <v>100</v>
      </c>
      <c r="W6" s="282"/>
      <c r="X6" s="262" t="s">
        <v>1948</v>
      </c>
      <c r="Y6" s="262"/>
      <c r="Z6" s="307" t="s">
        <v>1951</v>
      </c>
    </row>
    <row r="7" spans="1:26" s="307" customFormat="1" ht="12" x14ac:dyDescent="0.2">
      <c r="B7" s="110">
        <v>2</v>
      </c>
      <c r="C7" s="307" t="s">
        <v>1002</v>
      </c>
      <c r="D7" s="110">
        <v>3232</v>
      </c>
      <c r="E7" s="111">
        <v>18.5</v>
      </c>
      <c r="F7" s="110">
        <v>28</v>
      </c>
      <c r="G7" s="112">
        <v>232.5</v>
      </c>
      <c r="H7" s="112"/>
      <c r="I7" s="276" t="s">
        <v>1929</v>
      </c>
      <c r="J7" s="275"/>
      <c r="K7" s="276" t="s">
        <v>1930</v>
      </c>
      <c r="L7" s="276" t="s">
        <v>1925</v>
      </c>
      <c r="M7" s="277" t="s">
        <v>1946</v>
      </c>
      <c r="N7" s="276" t="s">
        <v>1931</v>
      </c>
      <c r="O7" s="276" t="s">
        <v>1932</v>
      </c>
      <c r="P7" s="277" t="s">
        <v>1946</v>
      </c>
      <c r="R7" s="117">
        <v>2</v>
      </c>
      <c r="S7" s="308" t="s">
        <v>1551</v>
      </c>
      <c r="T7" s="117">
        <v>3232</v>
      </c>
      <c r="U7" s="117">
        <v>47</v>
      </c>
      <c r="V7" s="117">
        <v>100</v>
      </c>
      <c r="W7" s="117" t="s">
        <v>1949</v>
      </c>
      <c r="X7" s="283"/>
      <c r="Y7" s="284"/>
      <c r="Z7" s="308" t="s">
        <v>1952</v>
      </c>
    </row>
    <row r="8" spans="1:26" s="307" customFormat="1" ht="11.45" customHeight="1" x14ac:dyDescent="0.2">
      <c r="B8" s="110">
        <v>3</v>
      </c>
      <c r="C8" s="307" t="s">
        <v>1004</v>
      </c>
      <c r="D8" s="110">
        <v>3228</v>
      </c>
      <c r="E8" s="111">
        <v>18</v>
      </c>
      <c r="F8" s="110">
        <v>28</v>
      </c>
      <c r="G8" s="112">
        <v>237.75</v>
      </c>
      <c r="H8" s="112"/>
      <c r="I8" s="276" t="s">
        <v>1924</v>
      </c>
      <c r="J8" s="276" t="s">
        <v>1925</v>
      </c>
      <c r="K8" s="275"/>
      <c r="L8" s="277" t="s">
        <v>1946</v>
      </c>
      <c r="M8" s="276" t="s">
        <v>1924</v>
      </c>
      <c r="N8" s="276" t="s">
        <v>1933</v>
      </c>
      <c r="O8" s="276" t="s">
        <v>1934</v>
      </c>
      <c r="P8" s="277" t="s">
        <v>1946</v>
      </c>
      <c r="R8" s="124"/>
      <c r="S8" s="313"/>
      <c r="T8" s="124"/>
      <c r="U8" s="124"/>
      <c r="V8" s="124"/>
      <c r="W8" s="124"/>
      <c r="X8" s="124"/>
      <c r="Y8" s="124"/>
      <c r="Z8" s="313"/>
    </row>
    <row r="9" spans="1:26" s="307" customFormat="1" ht="11.45" customHeight="1" x14ac:dyDescent="0.2">
      <c r="B9" s="110">
        <v>4</v>
      </c>
      <c r="C9" s="307" t="s">
        <v>1006</v>
      </c>
      <c r="D9" s="110">
        <v>3112</v>
      </c>
      <c r="E9" s="111">
        <v>15</v>
      </c>
      <c r="F9" s="110">
        <v>28</v>
      </c>
      <c r="G9" s="112">
        <v>188.5</v>
      </c>
      <c r="H9" s="112"/>
      <c r="I9" s="276" t="s">
        <v>1930</v>
      </c>
      <c r="J9" s="276" t="s">
        <v>1930</v>
      </c>
      <c r="K9" s="277" t="s">
        <v>1947</v>
      </c>
      <c r="L9" s="275"/>
      <c r="M9" s="276" t="s">
        <v>1925</v>
      </c>
      <c r="N9" s="276" t="s">
        <v>1935</v>
      </c>
      <c r="O9" s="276" t="s">
        <v>1936</v>
      </c>
      <c r="P9" s="277" t="s">
        <v>1946</v>
      </c>
      <c r="R9" s="110"/>
      <c r="T9" s="110"/>
      <c r="U9" s="110"/>
      <c r="V9" s="110"/>
      <c r="W9" s="110"/>
      <c r="X9" s="110"/>
      <c r="Y9" s="110"/>
    </row>
    <row r="10" spans="1:26" s="307" customFormat="1" ht="11.45" customHeight="1" x14ac:dyDescent="0.2">
      <c r="B10" s="110">
        <v>5</v>
      </c>
      <c r="C10" s="307" t="s">
        <v>1001</v>
      </c>
      <c r="D10" s="110">
        <v>3013</v>
      </c>
      <c r="E10" s="111">
        <v>11.5</v>
      </c>
      <c r="F10" s="110">
        <v>28</v>
      </c>
      <c r="G10" s="112">
        <v>152.5</v>
      </c>
      <c r="H10" s="112"/>
      <c r="I10" s="276" t="s">
        <v>1937</v>
      </c>
      <c r="J10" s="277" t="s">
        <v>1947</v>
      </c>
      <c r="K10" s="276" t="s">
        <v>1924</v>
      </c>
      <c r="L10" s="276" t="s">
        <v>1930</v>
      </c>
      <c r="M10" s="275"/>
      <c r="N10" s="276" t="s">
        <v>1935</v>
      </c>
      <c r="O10" s="276" t="s">
        <v>1924</v>
      </c>
      <c r="P10" s="276" t="s">
        <v>1924</v>
      </c>
      <c r="R10" s="110"/>
      <c r="T10" s="110"/>
      <c r="U10" s="110"/>
      <c r="V10" s="110"/>
      <c r="W10" s="110"/>
      <c r="X10" s="110"/>
      <c r="Y10" s="110"/>
    </row>
    <row r="11" spans="1:26" s="307" customFormat="1" ht="11.45" customHeight="1" x14ac:dyDescent="0.2">
      <c r="B11" s="110">
        <v>6</v>
      </c>
      <c r="C11" s="307" t="s">
        <v>1003</v>
      </c>
      <c r="D11" s="110">
        <v>3052</v>
      </c>
      <c r="E11" s="111">
        <v>10.5</v>
      </c>
      <c r="F11" s="110">
        <v>28</v>
      </c>
      <c r="G11" s="112">
        <v>139.75</v>
      </c>
      <c r="H11" s="112"/>
      <c r="I11" s="276" t="s">
        <v>1938</v>
      </c>
      <c r="J11" s="276" t="s">
        <v>1939</v>
      </c>
      <c r="K11" s="276" t="s">
        <v>1940</v>
      </c>
      <c r="L11" s="276" t="s">
        <v>1941</v>
      </c>
      <c r="M11" s="276" t="s">
        <v>1941</v>
      </c>
      <c r="N11" s="275"/>
      <c r="O11" s="276" t="s">
        <v>1934</v>
      </c>
      <c r="P11" s="276" t="s">
        <v>1924</v>
      </c>
      <c r="R11" s="110"/>
      <c r="T11" s="110"/>
      <c r="U11" s="110"/>
      <c r="V11" s="110"/>
      <c r="W11" s="110"/>
      <c r="X11" s="110"/>
      <c r="Y11" s="110"/>
    </row>
    <row r="12" spans="1:26" s="307" customFormat="1" ht="11.45" customHeight="1" x14ac:dyDescent="0.2">
      <c r="B12" s="110">
        <v>7</v>
      </c>
      <c r="C12" s="307" t="s">
        <v>1005</v>
      </c>
      <c r="D12" s="110">
        <v>3100</v>
      </c>
      <c r="E12" s="111">
        <v>10</v>
      </c>
      <c r="F12" s="110">
        <v>28</v>
      </c>
      <c r="G12" s="112">
        <v>137.75</v>
      </c>
      <c r="H12" s="112"/>
      <c r="I12" s="276" t="s">
        <v>1942</v>
      </c>
      <c r="J12" s="276" t="s">
        <v>1943</v>
      </c>
      <c r="K12" s="276" t="s">
        <v>1944</v>
      </c>
      <c r="L12" s="276" t="s">
        <v>1945</v>
      </c>
      <c r="M12" s="276" t="s">
        <v>1924</v>
      </c>
      <c r="N12" s="276" t="s">
        <v>1944</v>
      </c>
      <c r="O12" s="275"/>
      <c r="P12" s="276" t="s">
        <v>1924</v>
      </c>
      <c r="R12" s="110"/>
      <c r="T12" s="110"/>
      <c r="U12" s="110"/>
      <c r="V12" s="110"/>
      <c r="W12" s="110"/>
      <c r="X12" s="110"/>
      <c r="Y12" s="110"/>
    </row>
    <row r="13" spans="1:26" s="307" customFormat="1" ht="11.45" customHeight="1" x14ac:dyDescent="0.2">
      <c r="B13" s="117">
        <v>8</v>
      </c>
      <c r="C13" s="308" t="s">
        <v>46</v>
      </c>
      <c r="D13" s="117">
        <v>3091</v>
      </c>
      <c r="E13" s="118">
        <v>10</v>
      </c>
      <c r="F13" s="117">
        <v>28</v>
      </c>
      <c r="G13" s="119">
        <v>134</v>
      </c>
      <c r="H13" s="119"/>
      <c r="I13" s="278" t="s">
        <v>1938</v>
      </c>
      <c r="J13" s="279" t="s">
        <v>1947</v>
      </c>
      <c r="K13" s="279" t="s">
        <v>1947</v>
      </c>
      <c r="L13" s="279" t="s">
        <v>1947</v>
      </c>
      <c r="M13" s="278" t="s">
        <v>1924</v>
      </c>
      <c r="N13" s="278" t="s">
        <v>1924</v>
      </c>
      <c r="O13" s="278" t="s">
        <v>1924</v>
      </c>
      <c r="P13" s="280"/>
      <c r="R13" s="110"/>
      <c r="T13" s="110"/>
      <c r="U13" s="110"/>
      <c r="V13" s="110"/>
      <c r="W13" s="110"/>
      <c r="X13" s="110"/>
      <c r="Y13" s="110"/>
    </row>
    <row r="14" spans="1:26" x14ac:dyDescent="0.25">
      <c r="B14" s="269"/>
      <c r="C14" s="314"/>
      <c r="D14" s="269"/>
      <c r="E14" s="270"/>
      <c r="F14" s="269"/>
      <c r="G14" s="271"/>
      <c r="H14" s="271"/>
      <c r="I14" s="281"/>
      <c r="J14" s="281"/>
      <c r="K14" s="281"/>
      <c r="L14" s="281"/>
      <c r="M14" s="281"/>
      <c r="N14" s="281"/>
      <c r="O14" s="281"/>
      <c r="P14" s="28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7"/>
  <sheetViews>
    <sheetView zoomScale="130" zoomScaleNormal="130" workbookViewId="0">
      <pane ySplit="10" topLeftCell="A25" activePane="bottomLeft" state="frozen"/>
      <selection pane="bottomLeft"/>
    </sheetView>
  </sheetViews>
  <sheetFormatPr defaultRowHeight="14.25" x14ac:dyDescent="0.25"/>
  <cols>
    <col min="1" max="1" width="1.7109375" style="63" customWidth="1"/>
    <col min="2" max="2" width="3.7109375" style="59" customWidth="1"/>
    <col min="3" max="3" width="7.7109375" style="59" customWidth="1"/>
    <col min="4" max="5" width="14.28515625" style="59" customWidth="1"/>
    <col min="6" max="6" width="4.7109375" style="59" customWidth="1"/>
    <col min="7" max="7" width="16.7109375" style="74" customWidth="1"/>
    <col min="8" max="8" width="6.7109375" style="59" customWidth="1"/>
    <col min="9" max="9" width="3.7109375" style="59" customWidth="1"/>
    <col min="10" max="10" width="4.7109375" style="59" customWidth="1"/>
    <col min="11" max="11" width="50.7109375" style="62" customWidth="1"/>
    <col min="12" max="16" width="9.140625" style="59"/>
    <col min="17" max="16384" width="9.140625" style="63"/>
  </cols>
  <sheetData>
    <row r="1" spans="1:16" ht="18.75" x14ac:dyDescent="0.25">
      <c r="A1" s="368" t="s">
        <v>2335</v>
      </c>
    </row>
    <row r="3" spans="1:16" x14ac:dyDescent="0.25">
      <c r="J3" s="180">
        <f>SUM(J11:J1000)/276</f>
        <v>125.8876811594203</v>
      </c>
    </row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s="65" customFormat="1" ht="12.75" x14ac:dyDescent="0.25">
      <c r="B9" s="66" t="s">
        <v>1</v>
      </c>
      <c r="C9" s="66" t="s">
        <v>2</v>
      </c>
      <c r="D9" s="66" t="s">
        <v>3</v>
      </c>
      <c r="E9" s="66" t="s">
        <v>4</v>
      </c>
      <c r="F9" s="66" t="s">
        <v>274</v>
      </c>
      <c r="G9" s="75" t="s">
        <v>275</v>
      </c>
      <c r="H9" s="66" t="s">
        <v>278</v>
      </c>
      <c r="I9" s="66" t="s">
        <v>443</v>
      </c>
      <c r="J9" s="66" t="s">
        <v>317</v>
      </c>
      <c r="K9" s="69" t="s">
        <v>277</v>
      </c>
      <c r="L9" s="66"/>
      <c r="M9" s="66"/>
      <c r="N9" s="66"/>
      <c r="O9" s="66"/>
      <c r="P9" s="66"/>
    </row>
    <row r="10" spans="1:16" ht="5.0999999999999996" customHeight="1" x14ac:dyDescent="0.25"/>
    <row r="11" spans="1:16" s="46" customFormat="1" ht="10.5" x14ac:dyDescent="0.25">
      <c r="B11" s="47">
        <v>1</v>
      </c>
      <c r="C11" s="47" t="s">
        <v>2059</v>
      </c>
      <c r="D11" s="47" t="s">
        <v>31</v>
      </c>
      <c r="E11" s="51" t="s">
        <v>7</v>
      </c>
      <c r="F11" s="47" t="s">
        <v>276</v>
      </c>
      <c r="G11" s="80" t="s">
        <v>280</v>
      </c>
      <c r="H11" s="72" t="s">
        <v>518</v>
      </c>
      <c r="I11" s="47" t="s">
        <v>446</v>
      </c>
      <c r="J11" s="47">
        <v>130</v>
      </c>
      <c r="K11" s="49" t="s">
        <v>279</v>
      </c>
      <c r="L11" s="47"/>
      <c r="M11" s="47"/>
      <c r="N11" s="47"/>
      <c r="O11" s="47"/>
      <c r="P11" s="47"/>
    </row>
    <row r="12" spans="1:16" s="46" customFormat="1" ht="10.5" x14ac:dyDescent="0.25">
      <c r="B12" s="47">
        <v>2</v>
      </c>
      <c r="C12" s="47" t="s">
        <v>2060</v>
      </c>
      <c r="D12" s="51" t="s">
        <v>32</v>
      </c>
      <c r="E12" s="51" t="s">
        <v>129</v>
      </c>
      <c r="F12" s="47" t="s">
        <v>281</v>
      </c>
      <c r="G12" s="80" t="s">
        <v>395</v>
      </c>
      <c r="H12" s="47" t="s">
        <v>124</v>
      </c>
      <c r="I12" s="47" t="s">
        <v>445</v>
      </c>
      <c r="J12" s="47">
        <v>149</v>
      </c>
      <c r="K12" s="49" t="s">
        <v>282</v>
      </c>
      <c r="L12" s="47"/>
      <c r="M12" s="47"/>
      <c r="N12" s="47"/>
      <c r="O12" s="47"/>
      <c r="P12" s="47"/>
    </row>
    <row r="13" spans="1:16" s="46" customFormat="1" ht="10.5" x14ac:dyDescent="0.25">
      <c r="B13" s="47">
        <v>3</v>
      </c>
      <c r="C13" s="47" t="s">
        <v>2061</v>
      </c>
      <c r="D13" s="51" t="s">
        <v>65</v>
      </c>
      <c r="E13" s="47" t="s">
        <v>38</v>
      </c>
      <c r="F13" s="47" t="s">
        <v>284</v>
      </c>
      <c r="G13" s="80" t="s">
        <v>285</v>
      </c>
      <c r="H13" s="47" t="s">
        <v>22</v>
      </c>
      <c r="I13" s="47" t="s">
        <v>445</v>
      </c>
      <c r="J13" s="47">
        <v>114</v>
      </c>
      <c r="K13" s="49" t="s">
        <v>283</v>
      </c>
      <c r="L13" s="47"/>
      <c r="M13" s="47"/>
      <c r="N13" s="47"/>
      <c r="O13" s="47"/>
      <c r="P13" s="47"/>
    </row>
    <row r="14" spans="1:16" s="46" customFormat="1" ht="10.5" x14ac:dyDescent="0.25">
      <c r="B14" s="47">
        <v>4</v>
      </c>
      <c r="C14" s="47" t="s">
        <v>2062</v>
      </c>
      <c r="D14" s="47" t="s">
        <v>290</v>
      </c>
      <c r="E14" s="51" t="s">
        <v>265</v>
      </c>
      <c r="F14" s="47" t="s">
        <v>286</v>
      </c>
      <c r="G14" s="80" t="s">
        <v>398</v>
      </c>
      <c r="H14" s="47" t="s">
        <v>22</v>
      </c>
      <c r="I14" s="47" t="s">
        <v>445</v>
      </c>
      <c r="J14" s="47">
        <v>154</v>
      </c>
      <c r="K14" s="50" t="s">
        <v>287</v>
      </c>
      <c r="L14" s="47"/>
      <c r="M14" s="47"/>
      <c r="N14" s="47"/>
      <c r="O14" s="47"/>
      <c r="P14" s="47"/>
    </row>
    <row r="15" spans="1:16" s="46" customFormat="1" ht="10.5" x14ac:dyDescent="0.25">
      <c r="B15" s="47">
        <v>5</v>
      </c>
      <c r="C15" s="47" t="s">
        <v>2063</v>
      </c>
      <c r="D15" s="47" t="s">
        <v>37</v>
      </c>
      <c r="E15" s="51" t="s">
        <v>108</v>
      </c>
      <c r="F15" s="47" t="s">
        <v>288</v>
      </c>
      <c r="G15" s="80" t="s">
        <v>388</v>
      </c>
      <c r="H15" s="47" t="s">
        <v>22</v>
      </c>
      <c r="I15" s="47" t="s">
        <v>445</v>
      </c>
      <c r="J15" s="47">
        <v>115</v>
      </c>
      <c r="K15" s="50" t="s">
        <v>289</v>
      </c>
      <c r="L15" s="47"/>
      <c r="M15" s="47"/>
      <c r="N15" s="47"/>
      <c r="O15" s="47"/>
      <c r="P15" s="47"/>
    </row>
    <row r="16" spans="1:16" s="46" customFormat="1" ht="10.5" x14ac:dyDescent="0.25">
      <c r="B16" s="47">
        <v>6</v>
      </c>
      <c r="C16" s="47" t="s">
        <v>2064</v>
      </c>
      <c r="D16" s="47" t="s">
        <v>63</v>
      </c>
      <c r="E16" s="51" t="s">
        <v>46</v>
      </c>
      <c r="F16" s="47" t="s">
        <v>291</v>
      </c>
      <c r="G16" s="80" t="s">
        <v>404</v>
      </c>
      <c r="H16" s="72" t="s">
        <v>518</v>
      </c>
      <c r="I16" s="47">
        <v>3</v>
      </c>
      <c r="J16" s="47">
        <v>56</v>
      </c>
      <c r="K16" s="50" t="s">
        <v>292</v>
      </c>
      <c r="L16" s="47"/>
      <c r="M16" s="47"/>
      <c r="N16" s="47"/>
      <c r="O16" s="47"/>
      <c r="P16" s="47"/>
    </row>
    <row r="17" spans="2:16" s="46" customFormat="1" ht="10.5" x14ac:dyDescent="0.25">
      <c r="B17" s="47">
        <v>7</v>
      </c>
      <c r="C17" s="47" t="s">
        <v>2065</v>
      </c>
      <c r="D17" s="51" t="s">
        <v>121</v>
      </c>
      <c r="E17" s="51" t="s">
        <v>69</v>
      </c>
      <c r="F17" s="47" t="s">
        <v>293</v>
      </c>
      <c r="G17" s="80" t="s">
        <v>396</v>
      </c>
      <c r="H17" s="47" t="s">
        <v>124</v>
      </c>
      <c r="I17" s="47" t="s">
        <v>445</v>
      </c>
      <c r="J17" s="47">
        <v>131</v>
      </c>
      <c r="K17" s="50" t="s">
        <v>294</v>
      </c>
      <c r="L17" s="47"/>
      <c r="M17" s="47"/>
      <c r="N17" s="47"/>
      <c r="O17" s="47"/>
      <c r="P17" s="47"/>
    </row>
    <row r="18" spans="2:16" s="46" customFormat="1" ht="10.5" x14ac:dyDescent="0.25">
      <c r="B18" s="47">
        <v>8</v>
      </c>
      <c r="C18" s="47" t="s">
        <v>2066</v>
      </c>
      <c r="D18" s="51" t="s">
        <v>45</v>
      </c>
      <c r="E18" s="51" t="s">
        <v>20</v>
      </c>
      <c r="F18" s="47" t="s">
        <v>299</v>
      </c>
      <c r="G18" s="80" t="s">
        <v>424</v>
      </c>
      <c r="H18" s="47" t="s">
        <v>124</v>
      </c>
      <c r="I18" s="47" t="s">
        <v>445</v>
      </c>
      <c r="J18" s="47">
        <v>75</v>
      </c>
      <c r="K18" s="50" t="s">
        <v>300</v>
      </c>
      <c r="L18" s="47"/>
      <c r="M18" s="47"/>
      <c r="N18" s="47"/>
      <c r="O18" s="47"/>
      <c r="P18" s="47"/>
    </row>
    <row r="19" spans="2:16" s="46" customFormat="1" ht="10.5" x14ac:dyDescent="0.25">
      <c r="B19" s="47">
        <v>9</v>
      </c>
      <c r="C19" s="47" t="s">
        <v>2067</v>
      </c>
      <c r="D19" s="51" t="s">
        <v>21</v>
      </c>
      <c r="E19" s="47" t="s">
        <v>72</v>
      </c>
      <c r="F19" s="47" t="s">
        <v>302</v>
      </c>
      <c r="G19" s="80" t="s">
        <v>817</v>
      </c>
      <c r="H19" s="72" t="s">
        <v>518</v>
      </c>
      <c r="I19" s="47" t="s">
        <v>444</v>
      </c>
      <c r="J19" s="47">
        <v>90</v>
      </c>
      <c r="K19" s="50" t="s">
        <v>301</v>
      </c>
      <c r="L19" s="47"/>
      <c r="M19" s="47"/>
      <c r="N19" s="47"/>
      <c r="O19" s="47"/>
      <c r="P19" s="47"/>
    </row>
    <row r="20" spans="2:16" s="46" customFormat="1" ht="10.5" x14ac:dyDescent="0.25">
      <c r="B20" s="47">
        <v>10</v>
      </c>
      <c r="C20" s="47" t="s">
        <v>2068</v>
      </c>
      <c r="D20" s="51" t="s">
        <v>56</v>
      </c>
      <c r="E20" s="51" t="s">
        <v>76</v>
      </c>
      <c r="F20" s="47" t="s">
        <v>303</v>
      </c>
      <c r="G20" s="80" t="s">
        <v>384</v>
      </c>
      <c r="H20" s="47" t="s">
        <v>22</v>
      </c>
      <c r="I20" s="47" t="s">
        <v>445</v>
      </c>
      <c r="J20" s="47">
        <v>100</v>
      </c>
      <c r="K20" s="50" t="s">
        <v>304</v>
      </c>
      <c r="L20" s="47"/>
      <c r="M20" s="47"/>
      <c r="N20" s="47"/>
      <c r="O20" s="47"/>
      <c r="P20" s="47"/>
    </row>
    <row r="21" spans="2:16" s="46" customFormat="1" ht="10.5" x14ac:dyDescent="0.25">
      <c r="B21" s="47">
        <v>11</v>
      </c>
      <c r="C21" s="47" t="s">
        <v>2069</v>
      </c>
      <c r="D21" s="47" t="s">
        <v>68</v>
      </c>
      <c r="E21" s="51" t="s">
        <v>264</v>
      </c>
      <c r="F21" s="47" t="s">
        <v>309</v>
      </c>
      <c r="G21" s="80" t="s">
        <v>378</v>
      </c>
      <c r="H21" s="72" t="s">
        <v>518</v>
      </c>
      <c r="I21" s="47">
        <v>3</v>
      </c>
      <c r="J21" s="47">
        <v>154</v>
      </c>
      <c r="K21" s="50" t="s">
        <v>310</v>
      </c>
      <c r="L21" s="47"/>
      <c r="M21" s="47"/>
      <c r="N21" s="47"/>
      <c r="O21" s="47"/>
      <c r="P21" s="47"/>
    </row>
    <row r="22" spans="2:16" s="46" customFormat="1" ht="10.5" x14ac:dyDescent="0.25">
      <c r="B22" s="47">
        <v>12</v>
      </c>
      <c r="C22" s="47" t="s">
        <v>2070</v>
      </c>
      <c r="D22" s="47" t="s">
        <v>248</v>
      </c>
      <c r="E22" s="51" t="s">
        <v>138</v>
      </c>
      <c r="F22" s="47" t="s">
        <v>311</v>
      </c>
      <c r="G22" s="80" t="s">
        <v>423</v>
      </c>
      <c r="H22" s="72" t="s">
        <v>518</v>
      </c>
      <c r="I22" s="47" t="s">
        <v>444</v>
      </c>
      <c r="J22" s="47">
        <v>176</v>
      </c>
      <c r="K22" s="50" t="s">
        <v>312</v>
      </c>
      <c r="L22" s="47"/>
      <c r="M22" s="47"/>
      <c r="N22" s="47"/>
      <c r="O22" s="47"/>
      <c r="P22" s="47"/>
    </row>
    <row r="23" spans="2:16" s="46" customFormat="1" ht="10.5" x14ac:dyDescent="0.25">
      <c r="B23" s="47">
        <v>13</v>
      </c>
      <c r="C23" s="47" t="s">
        <v>2071</v>
      </c>
      <c r="D23" s="51" t="s">
        <v>7</v>
      </c>
      <c r="E23" s="51" t="s">
        <v>138</v>
      </c>
      <c r="F23" s="47" t="s">
        <v>313</v>
      </c>
      <c r="G23" s="80" t="s">
        <v>400</v>
      </c>
      <c r="H23" s="72" t="s">
        <v>518</v>
      </c>
      <c r="I23" s="47">
        <v>3</v>
      </c>
      <c r="J23" s="47">
        <v>60</v>
      </c>
      <c r="K23" s="50" t="s">
        <v>314</v>
      </c>
      <c r="L23" s="47"/>
      <c r="M23" s="47"/>
      <c r="N23" s="47"/>
      <c r="O23" s="47"/>
      <c r="P23" s="47"/>
    </row>
    <row r="24" spans="2:16" s="46" customFormat="1" ht="10.5" x14ac:dyDescent="0.25">
      <c r="B24" s="47">
        <v>14</v>
      </c>
      <c r="C24" s="47" t="s">
        <v>2072</v>
      </c>
      <c r="D24" s="51" t="s">
        <v>264</v>
      </c>
      <c r="E24" s="51" t="s">
        <v>248</v>
      </c>
      <c r="F24" s="47" t="s">
        <v>315</v>
      </c>
      <c r="G24" s="80" t="s">
        <v>407</v>
      </c>
      <c r="H24" s="47" t="s">
        <v>124</v>
      </c>
      <c r="I24" s="47" t="s">
        <v>447</v>
      </c>
      <c r="J24" s="47">
        <v>52</v>
      </c>
      <c r="K24" s="50" t="s">
        <v>316</v>
      </c>
      <c r="L24" s="47"/>
      <c r="M24" s="47"/>
      <c r="N24" s="47"/>
      <c r="O24" s="47"/>
      <c r="P24" s="47"/>
    </row>
    <row r="25" spans="2:16" s="46" customFormat="1" ht="10.5" x14ac:dyDescent="0.25">
      <c r="B25" s="47">
        <v>15</v>
      </c>
      <c r="C25" s="47" t="s">
        <v>2073</v>
      </c>
      <c r="D25" s="47" t="s">
        <v>76</v>
      </c>
      <c r="E25" s="51" t="s">
        <v>68</v>
      </c>
      <c r="F25" s="47" t="s">
        <v>305</v>
      </c>
      <c r="G25" s="80" t="s">
        <v>386</v>
      </c>
      <c r="H25" s="47" t="s">
        <v>124</v>
      </c>
      <c r="I25" s="47" t="s">
        <v>445</v>
      </c>
      <c r="J25" s="47">
        <v>99</v>
      </c>
      <c r="K25" s="50" t="s">
        <v>318</v>
      </c>
      <c r="L25" s="47"/>
      <c r="M25" s="47"/>
      <c r="N25" s="47"/>
      <c r="O25" s="47"/>
      <c r="P25" s="47"/>
    </row>
    <row r="26" spans="2:16" s="46" customFormat="1" ht="10.5" x14ac:dyDescent="0.25">
      <c r="B26" s="47">
        <v>16</v>
      </c>
      <c r="C26" s="47" t="s">
        <v>2074</v>
      </c>
      <c r="D26" s="51" t="s">
        <v>72</v>
      </c>
      <c r="E26" s="51" t="s">
        <v>56</v>
      </c>
      <c r="F26" s="47" t="s">
        <v>319</v>
      </c>
      <c r="G26" s="80" t="s">
        <v>418</v>
      </c>
      <c r="H26" s="47" t="s">
        <v>22</v>
      </c>
      <c r="I26" s="47" t="s">
        <v>445</v>
      </c>
      <c r="J26" s="47">
        <v>126</v>
      </c>
      <c r="K26" s="50" t="s">
        <v>320</v>
      </c>
      <c r="L26" s="47"/>
      <c r="M26" s="47"/>
      <c r="N26" s="47"/>
      <c r="O26" s="47"/>
      <c r="P26" s="47"/>
    </row>
    <row r="27" spans="2:16" s="46" customFormat="1" ht="10.5" x14ac:dyDescent="0.25">
      <c r="B27" s="47">
        <v>17</v>
      </c>
      <c r="C27" s="47" t="s">
        <v>2075</v>
      </c>
      <c r="D27" s="51" t="s">
        <v>20</v>
      </c>
      <c r="E27" s="51" t="s">
        <v>21</v>
      </c>
      <c r="F27" s="47" t="s">
        <v>321</v>
      </c>
      <c r="G27" s="80" t="s">
        <v>387</v>
      </c>
      <c r="H27" s="47" t="s">
        <v>22</v>
      </c>
      <c r="I27" s="47" t="s">
        <v>446</v>
      </c>
      <c r="J27" s="47">
        <v>277</v>
      </c>
      <c r="K27" s="50" t="s">
        <v>322</v>
      </c>
      <c r="L27" s="47"/>
      <c r="M27" s="47"/>
      <c r="N27" s="47"/>
      <c r="O27" s="47"/>
      <c r="P27" s="47"/>
    </row>
    <row r="28" spans="2:16" s="46" customFormat="1" ht="10.5" x14ac:dyDescent="0.25">
      <c r="B28" s="47">
        <v>18</v>
      </c>
      <c r="C28" s="47" t="s">
        <v>2076</v>
      </c>
      <c r="D28" s="51" t="s">
        <v>69</v>
      </c>
      <c r="E28" s="51" t="s">
        <v>45</v>
      </c>
      <c r="F28" s="47" t="s">
        <v>323</v>
      </c>
      <c r="G28" s="80" t="s">
        <v>401</v>
      </c>
      <c r="H28" s="47" t="s">
        <v>22</v>
      </c>
      <c r="I28" s="47" t="s">
        <v>445</v>
      </c>
      <c r="J28" s="47">
        <v>92</v>
      </c>
      <c r="K28" s="50" t="s">
        <v>324</v>
      </c>
      <c r="L28" s="47"/>
      <c r="M28" s="47"/>
      <c r="N28" s="47"/>
      <c r="O28" s="47"/>
      <c r="P28" s="47"/>
    </row>
    <row r="29" spans="2:16" s="46" customFormat="1" ht="10.5" x14ac:dyDescent="0.25">
      <c r="B29" s="47">
        <v>19</v>
      </c>
      <c r="C29" s="47" t="s">
        <v>2077</v>
      </c>
      <c r="D29" s="51" t="s">
        <v>46</v>
      </c>
      <c r="E29" s="51" t="s">
        <v>121</v>
      </c>
      <c r="F29" s="47" t="s">
        <v>325</v>
      </c>
      <c r="G29" s="80" t="s">
        <v>419</v>
      </c>
      <c r="H29" s="47" t="s">
        <v>124</v>
      </c>
      <c r="I29" s="47" t="s">
        <v>445</v>
      </c>
      <c r="J29" s="47">
        <v>175</v>
      </c>
      <c r="K29" s="50" t="s">
        <v>326</v>
      </c>
      <c r="L29" s="47"/>
      <c r="M29" s="47"/>
      <c r="N29" s="47"/>
      <c r="O29" s="47"/>
      <c r="P29" s="47"/>
    </row>
    <row r="30" spans="2:16" s="46" customFormat="1" ht="10.5" x14ac:dyDescent="0.25">
      <c r="B30" s="47">
        <v>20</v>
      </c>
      <c r="C30" s="47" t="s">
        <v>2078</v>
      </c>
      <c r="D30" s="51" t="s">
        <v>108</v>
      </c>
      <c r="E30" s="51" t="s">
        <v>63</v>
      </c>
      <c r="F30" s="47" t="s">
        <v>327</v>
      </c>
      <c r="G30" s="80" t="s">
        <v>380</v>
      </c>
      <c r="H30" s="47" t="s">
        <v>124</v>
      </c>
      <c r="I30" s="47" t="s">
        <v>445</v>
      </c>
      <c r="J30" s="47">
        <v>81</v>
      </c>
      <c r="K30" s="50" t="s">
        <v>328</v>
      </c>
      <c r="L30" s="47"/>
      <c r="M30" s="47"/>
      <c r="N30" s="47"/>
      <c r="O30" s="47"/>
      <c r="P30" s="47"/>
    </row>
    <row r="31" spans="2:16" s="46" customFormat="1" ht="10.5" x14ac:dyDescent="0.25">
      <c r="B31" s="47">
        <v>21</v>
      </c>
      <c r="C31" s="47" t="s">
        <v>2079</v>
      </c>
      <c r="D31" s="51" t="s">
        <v>265</v>
      </c>
      <c r="E31" s="51" t="s">
        <v>37</v>
      </c>
      <c r="F31" s="47" t="s">
        <v>329</v>
      </c>
      <c r="G31" s="80" t="s">
        <v>385</v>
      </c>
      <c r="H31" s="47" t="s">
        <v>124</v>
      </c>
      <c r="I31" s="47" t="s">
        <v>445</v>
      </c>
      <c r="J31" s="47">
        <v>97</v>
      </c>
      <c r="K31" s="50" t="s">
        <v>330</v>
      </c>
      <c r="L31" s="47"/>
      <c r="M31" s="47"/>
      <c r="N31" s="47"/>
      <c r="O31" s="47"/>
      <c r="P31" s="47"/>
    </row>
    <row r="32" spans="2:16" s="46" customFormat="1" ht="10.5" x14ac:dyDescent="0.25">
      <c r="B32" s="47">
        <v>22</v>
      </c>
      <c r="C32" s="47" t="s">
        <v>2080</v>
      </c>
      <c r="D32" s="51" t="s">
        <v>38</v>
      </c>
      <c r="E32" s="51" t="s">
        <v>290</v>
      </c>
      <c r="F32" s="47" t="s">
        <v>331</v>
      </c>
      <c r="G32" s="80" t="s">
        <v>381</v>
      </c>
      <c r="H32" s="47" t="s">
        <v>124</v>
      </c>
      <c r="I32" s="47" t="s">
        <v>445</v>
      </c>
      <c r="J32" s="47">
        <v>117</v>
      </c>
      <c r="K32" s="50" t="s">
        <v>332</v>
      </c>
      <c r="L32" s="47"/>
      <c r="M32" s="47"/>
      <c r="N32" s="47"/>
      <c r="O32" s="47"/>
      <c r="P32" s="47"/>
    </row>
    <row r="33" spans="2:16" s="46" customFormat="1" ht="10.5" x14ac:dyDescent="0.25">
      <c r="B33" s="47">
        <v>23</v>
      </c>
      <c r="C33" s="47" t="s">
        <v>2081</v>
      </c>
      <c r="D33" s="51" t="s">
        <v>129</v>
      </c>
      <c r="E33" s="51" t="s">
        <v>65</v>
      </c>
      <c r="F33" s="47" t="s">
        <v>333</v>
      </c>
      <c r="G33" s="80" t="s">
        <v>382</v>
      </c>
      <c r="H33" s="47" t="s">
        <v>22</v>
      </c>
      <c r="I33" s="47" t="s">
        <v>445</v>
      </c>
      <c r="J33" s="47">
        <v>134</v>
      </c>
      <c r="K33" s="50" t="s">
        <v>334</v>
      </c>
      <c r="L33" s="47"/>
      <c r="M33" s="47"/>
      <c r="N33" s="47"/>
      <c r="O33" s="47"/>
      <c r="P33" s="47"/>
    </row>
    <row r="34" spans="2:16" s="46" customFormat="1" ht="10.5" x14ac:dyDescent="0.25">
      <c r="B34" s="47">
        <v>24</v>
      </c>
      <c r="C34" s="47" t="s">
        <v>2082</v>
      </c>
      <c r="D34" s="51" t="s">
        <v>31</v>
      </c>
      <c r="E34" s="51" t="s">
        <v>32</v>
      </c>
      <c r="F34" s="47" t="s">
        <v>335</v>
      </c>
      <c r="G34" s="80" t="s">
        <v>408</v>
      </c>
      <c r="H34" s="72" t="s">
        <v>518</v>
      </c>
      <c r="I34" s="47" t="s">
        <v>446</v>
      </c>
      <c r="J34" s="47">
        <v>176</v>
      </c>
      <c r="K34" s="50" t="s">
        <v>336</v>
      </c>
      <c r="L34" s="47"/>
      <c r="M34" s="47"/>
      <c r="N34" s="47"/>
      <c r="O34" s="47"/>
      <c r="P34" s="47"/>
    </row>
    <row r="35" spans="2:16" s="46" customFormat="1" ht="10.5" x14ac:dyDescent="0.25">
      <c r="B35" s="47">
        <v>25</v>
      </c>
      <c r="C35" s="47" t="s">
        <v>2083</v>
      </c>
      <c r="D35" s="47" t="s">
        <v>32</v>
      </c>
      <c r="E35" s="47" t="s">
        <v>7</v>
      </c>
      <c r="F35" s="47" t="s">
        <v>337</v>
      </c>
      <c r="G35" s="80" t="s">
        <v>417</v>
      </c>
      <c r="H35" s="47" t="s">
        <v>22</v>
      </c>
      <c r="I35" s="47" t="s">
        <v>445</v>
      </c>
      <c r="J35" s="47">
        <v>104</v>
      </c>
      <c r="K35" s="50" t="s">
        <v>338</v>
      </c>
      <c r="L35" s="47"/>
      <c r="M35" s="47"/>
      <c r="N35" s="47"/>
      <c r="O35" s="47"/>
      <c r="P35" s="47"/>
    </row>
    <row r="36" spans="2:16" s="46" customFormat="1" ht="10.5" x14ac:dyDescent="0.25">
      <c r="B36" s="47">
        <v>26</v>
      </c>
      <c r="C36" s="47" t="s">
        <v>2084</v>
      </c>
      <c r="D36" s="47" t="s">
        <v>65</v>
      </c>
      <c r="E36" s="47" t="s">
        <v>31</v>
      </c>
      <c r="F36" s="47" t="s">
        <v>339</v>
      </c>
      <c r="G36" s="80" t="s">
        <v>425</v>
      </c>
      <c r="H36" s="47" t="s">
        <v>22</v>
      </c>
      <c r="I36" s="47" t="s">
        <v>445</v>
      </c>
      <c r="J36" s="47">
        <v>148</v>
      </c>
      <c r="K36" s="50" t="s">
        <v>340</v>
      </c>
      <c r="L36" s="47"/>
      <c r="M36" s="47"/>
      <c r="N36" s="47"/>
      <c r="O36" s="47"/>
      <c r="P36" s="47"/>
    </row>
    <row r="37" spans="2:16" s="46" customFormat="1" ht="10.5" x14ac:dyDescent="0.25">
      <c r="B37" s="47">
        <v>27</v>
      </c>
      <c r="C37" s="47" t="s">
        <v>2085</v>
      </c>
      <c r="D37" s="47" t="s">
        <v>290</v>
      </c>
      <c r="E37" s="47" t="s">
        <v>129</v>
      </c>
      <c r="F37" s="47" t="s">
        <v>341</v>
      </c>
      <c r="G37" s="80" t="s">
        <v>403</v>
      </c>
      <c r="H37" s="72" t="s">
        <v>518</v>
      </c>
      <c r="I37" s="47">
        <v>3</v>
      </c>
      <c r="J37" s="47">
        <v>112</v>
      </c>
      <c r="K37" s="50" t="s">
        <v>342</v>
      </c>
      <c r="L37" s="47"/>
      <c r="M37" s="47"/>
      <c r="N37" s="47"/>
      <c r="O37" s="47"/>
      <c r="P37" s="47"/>
    </row>
    <row r="38" spans="2:16" s="46" customFormat="1" ht="10.5" x14ac:dyDescent="0.25">
      <c r="B38" s="47">
        <v>28</v>
      </c>
      <c r="C38" s="47" t="s">
        <v>2086</v>
      </c>
      <c r="D38" s="47" t="s">
        <v>37</v>
      </c>
      <c r="E38" s="47" t="s">
        <v>38</v>
      </c>
      <c r="F38" s="47" t="s">
        <v>343</v>
      </c>
      <c r="G38" s="80" t="s">
        <v>399</v>
      </c>
      <c r="H38" s="72" t="s">
        <v>518</v>
      </c>
      <c r="I38" s="47" t="s">
        <v>446</v>
      </c>
      <c r="J38" s="47">
        <v>313</v>
      </c>
      <c r="K38" s="50" t="s">
        <v>344</v>
      </c>
      <c r="L38" s="47"/>
      <c r="M38" s="47"/>
      <c r="N38" s="47"/>
      <c r="O38" s="47"/>
      <c r="P38" s="47"/>
    </row>
    <row r="39" spans="2:16" s="46" customFormat="1" ht="10.5" x14ac:dyDescent="0.25">
      <c r="B39" s="47">
        <v>29</v>
      </c>
      <c r="C39" s="47" t="s">
        <v>2087</v>
      </c>
      <c r="D39" s="47" t="s">
        <v>63</v>
      </c>
      <c r="E39" s="47" t="s">
        <v>265</v>
      </c>
      <c r="F39" s="47" t="s">
        <v>337</v>
      </c>
      <c r="G39" s="80" t="s">
        <v>415</v>
      </c>
      <c r="H39" s="72" t="s">
        <v>518</v>
      </c>
      <c r="I39" s="47" t="s">
        <v>444</v>
      </c>
      <c r="J39" s="47">
        <v>140</v>
      </c>
      <c r="K39" s="50" t="s">
        <v>345</v>
      </c>
      <c r="L39" s="47"/>
      <c r="M39" s="47"/>
      <c r="N39" s="47"/>
      <c r="O39" s="47"/>
      <c r="P39" s="47"/>
    </row>
    <row r="40" spans="2:16" s="46" customFormat="1" ht="10.5" x14ac:dyDescent="0.25">
      <c r="B40" s="47">
        <v>30</v>
      </c>
      <c r="C40" s="47" t="s">
        <v>2088</v>
      </c>
      <c r="D40" s="47" t="s">
        <v>121</v>
      </c>
      <c r="E40" s="47" t="s">
        <v>108</v>
      </c>
      <c r="F40" s="47" t="s">
        <v>346</v>
      </c>
      <c r="G40" s="80" t="s">
        <v>412</v>
      </c>
      <c r="H40" s="47" t="s">
        <v>22</v>
      </c>
      <c r="I40" s="47" t="s">
        <v>445</v>
      </c>
      <c r="J40" s="47">
        <v>86</v>
      </c>
      <c r="K40" s="50" t="s">
        <v>347</v>
      </c>
      <c r="L40" s="47"/>
      <c r="M40" s="47"/>
      <c r="N40" s="47"/>
      <c r="O40" s="47"/>
      <c r="P40" s="47"/>
    </row>
    <row r="41" spans="2:16" s="46" customFormat="1" ht="10.5" hidden="1" x14ac:dyDescent="0.25">
      <c r="B41" s="47">
        <v>31</v>
      </c>
      <c r="C41" s="47" t="s">
        <v>2089</v>
      </c>
      <c r="D41" s="47" t="s">
        <v>45</v>
      </c>
      <c r="E41" s="47" t="s">
        <v>46</v>
      </c>
      <c r="F41" s="47" t="s">
        <v>348</v>
      </c>
      <c r="G41" s="80" t="s">
        <v>420</v>
      </c>
      <c r="H41" s="72" t="s">
        <v>518</v>
      </c>
      <c r="I41" s="47" t="s">
        <v>446</v>
      </c>
      <c r="J41" s="47">
        <v>245</v>
      </c>
      <c r="K41" s="50" t="s">
        <v>349</v>
      </c>
      <c r="L41" s="47"/>
      <c r="M41" s="47"/>
      <c r="N41" s="47"/>
      <c r="O41" s="47"/>
      <c r="P41" s="47"/>
    </row>
    <row r="42" spans="2:16" s="46" customFormat="1" ht="10.5" x14ac:dyDescent="0.25">
      <c r="B42" s="47">
        <v>32</v>
      </c>
      <c r="C42" s="47" t="s">
        <v>2090</v>
      </c>
      <c r="D42" s="47" t="s">
        <v>21</v>
      </c>
      <c r="E42" s="47" t="s">
        <v>69</v>
      </c>
      <c r="F42" s="47" t="s">
        <v>350</v>
      </c>
      <c r="G42" s="80" t="s">
        <v>413</v>
      </c>
      <c r="H42" s="72" t="s">
        <v>518</v>
      </c>
      <c r="I42" s="47" t="s">
        <v>444</v>
      </c>
      <c r="J42" s="47">
        <v>121</v>
      </c>
      <c r="K42" s="49" t="s">
        <v>351</v>
      </c>
      <c r="L42" s="47"/>
      <c r="M42" s="47"/>
      <c r="N42" s="47"/>
      <c r="O42" s="47"/>
      <c r="P42" s="47"/>
    </row>
    <row r="43" spans="2:16" s="46" customFormat="1" ht="10.5" x14ac:dyDescent="0.25">
      <c r="B43" s="47">
        <v>33</v>
      </c>
      <c r="C43" s="47" t="s">
        <v>2091</v>
      </c>
      <c r="D43" s="47" t="s">
        <v>56</v>
      </c>
      <c r="E43" s="47" t="s">
        <v>20</v>
      </c>
      <c r="F43" s="47" t="s">
        <v>352</v>
      </c>
      <c r="G43" s="80" t="s">
        <v>414</v>
      </c>
      <c r="H43" s="72" t="s">
        <v>518</v>
      </c>
      <c r="I43" s="47" t="s">
        <v>446</v>
      </c>
      <c r="J43" s="47">
        <v>113</v>
      </c>
      <c r="K43" s="52" t="s">
        <v>353</v>
      </c>
      <c r="L43" s="47"/>
      <c r="M43" s="47"/>
      <c r="N43" s="47"/>
      <c r="O43" s="47"/>
      <c r="P43" s="47"/>
    </row>
    <row r="44" spans="2:16" s="46" customFormat="1" ht="10.5" x14ac:dyDescent="0.25">
      <c r="B44" s="47">
        <v>34</v>
      </c>
      <c r="C44" s="47" t="s">
        <v>2092</v>
      </c>
      <c r="D44" s="47" t="s">
        <v>68</v>
      </c>
      <c r="E44" s="47" t="s">
        <v>72</v>
      </c>
      <c r="F44" s="47" t="s">
        <v>354</v>
      </c>
      <c r="G44" s="80" t="s">
        <v>383</v>
      </c>
      <c r="H44" s="47" t="s">
        <v>124</v>
      </c>
      <c r="I44" s="47" t="s">
        <v>445</v>
      </c>
      <c r="J44" s="47">
        <v>119</v>
      </c>
      <c r="K44" s="52" t="s">
        <v>355</v>
      </c>
      <c r="L44" s="47"/>
      <c r="M44" s="47"/>
      <c r="N44" s="47"/>
      <c r="O44" s="47"/>
      <c r="P44" s="47"/>
    </row>
    <row r="45" spans="2:16" s="46" customFormat="1" ht="10.5" x14ac:dyDescent="0.25">
      <c r="B45" s="47">
        <v>35</v>
      </c>
      <c r="C45" s="47" t="s">
        <v>2093</v>
      </c>
      <c r="D45" s="47" t="s">
        <v>248</v>
      </c>
      <c r="E45" s="47" t="s">
        <v>76</v>
      </c>
      <c r="F45" s="47" t="s">
        <v>356</v>
      </c>
      <c r="G45" s="80" t="s">
        <v>422</v>
      </c>
      <c r="H45" s="47" t="s">
        <v>22</v>
      </c>
      <c r="I45" s="47" t="s">
        <v>445</v>
      </c>
      <c r="J45" s="47">
        <v>102</v>
      </c>
      <c r="K45" s="52" t="s">
        <v>357</v>
      </c>
      <c r="L45" s="47"/>
      <c r="M45" s="47"/>
      <c r="N45" s="47"/>
      <c r="O45" s="47"/>
      <c r="P45" s="47"/>
    </row>
    <row r="46" spans="2:16" s="46" customFormat="1" ht="10.5" x14ac:dyDescent="0.25">
      <c r="B46" s="47">
        <v>36</v>
      </c>
      <c r="C46" s="47" t="s">
        <v>2094</v>
      </c>
      <c r="D46" s="47" t="s">
        <v>138</v>
      </c>
      <c r="E46" s="47" t="s">
        <v>264</v>
      </c>
      <c r="F46" s="47" t="s">
        <v>358</v>
      </c>
      <c r="G46" s="80" t="s">
        <v>416</v>
      </c>
      <c r="H46" s="47" t="s">
        <v>22</v>
      </c>
      <c r="I46" s="47" t="s">
        <v>445</v>
      </c>
      <c r="J46" s="47">
        <v>114</v>
      </c>
      <c r="K46" s="52" t="s">
        <v>359</v>
      </c>
      <c r="L46" s="47"/>
      <c r="M46" s="47"/>
      <c r="N46" s="47"/>
      <c r="O46" s="47"/>
      <c r="P46" s="47"/>
    </row>
    <row r="47" spans="2:16" s="46" customFormat="1" ht="10.5" x14ac:dyDescent="0.25">
      <c r="B47" s="47">
        <v>37</v>
      </c>
      <c r="C47" s="47" t="s">
        <v>2095</v>
      </c>
      <c r="D47" s="47" t="s">
        <v>7</v>
      </c>
      <c r="E47" s="47" t="s">
        <v>264</v>
      </c>
      <c r="F47" s="47" t="s">
        <v>356</v>
      </c>
      <c r="G47" s="80" t="s">
        <v>421</v>
      </c>
      <c r="H47" s="47" t="s">
        <v>22</v>
      </c>
      <c r="I47" s="47" t="s">
        <v>445</v>
      </c>
      <c r="J47" s="47">
        <v>100</v>
      </c>
      <c r="K47" s="52" t="s">
        <v>360</v>
      </c>
      <c r="L47" s="47"/>
      <c r="M47" s="47"/>
      <c r="N47" s="47"/>
      <c r="O47" s="47"/>
      <c r="P47" s="47"/>
    </row>
    <row r="48" spans="2:16" s="46" customFormat="1" ht="10.5" x14ac:dyDescent="0.25">
      <c r="B48" s="47">
        <v>38</v>
      </c>
      <c r="C48" s="47" t="s">
        <v>2096</v>
      </c>
      <c r="D48" s="47" t="s">
        <v>76</v>
      </c>
      <c r="E48" s="47" t="s">
        <v>138</v>
      </c>
      <c r="F48" s="47" t="s">
        <v>284</v>
      </c>
      <c r="G48" s="80" t="s">
        <v>397</v>
      </c>
      <c r="H48" s="47" t="s">
        <v>124</v>
      </c>
      <c r="I48" s="47" t="s">
        <v>445</v>
      </c>
      <c r="J48" s="47">
        <v>131</v>
      </c>
      <c r="K48" s="52" t="s">
        <v>361</v>
      </c>
      <c r="L48" s="47"/>
      <c r="M48" s="47"/>
      <c r="N48" s="47"/>
      <c r="O48" s="47"/>
      <c r="P48" s="47"/>
    </row>
    <row r="49" spans="2:16" s="46" customFormat="1" ht="10.5" x14ac:dyDescent="0.25">
      <c r="B49" s="47">
        <v>39</v>
      </c>
      <c r="C49" s="47" t="s">
        <v>2097</v>
      </c>
      <c r="D49" s="47" t="s">
        <v>72</v>
      </c>
      <c r="E49" s="47" t="s">
        <v>248</v>
      </c>
      <c r="F49" s="47" t="s">
        <v>362</v>
      </c>
      <c r="G49" s="80" t="s">
        <v>415</v>
      </c>
      <c r="H49" s="47" t="s">
        <v>22</v>
      </c>
      <c r="I49" s="47" t="s">
        <v>445</v>
      </c>
      <c r="J49" s="47">
        <v>100</v>
      </c>
      <c r="K49" s="52" t="s">
        <v>363</v>
      </c>
      <c r="L49" s="47"/>
      <c r="M49" s="47"/>
      <c r="N49" s="47"/>
      <c r="O49" s="47"/>
      <c r="P49" s="47"/>
    </row>
    <row r="50" spans="2:16" s="46" customFormat="1" ht="10.5" x14ac:dyDescent="0.25">
      <c r="B50" s="47">
        <v>40</v>
      </c>
      <c r="C50" s="47" t="s">
        <v>2098</v>
      </c>
      <c r="D50" s="47" t="s">
        <v>20</v>
      </c>
      <c r="E50" s="47" t="s">
        <v>68</v>
      </c>
      <c r="F50" s="47" t="s">
        <v>286</v>
      </c>
      <c r="G50" s="80" t="s">
        <v>377</v>
      </c>
      <c r="H50" s="72" t="s">
        <v>518</v>
      </c>
      <c r="I50" s="47">
        <v>3</v>
      </c>
      <c r="J50" s="47">
        <v>17</v>
      </c>
      <c r="K50" s="52" t="s">
        <v>364</v>
      </c>
      <c r="L50" s="47"/>
      <c r="M50" s="47"/>
      <c r="N50" s="47"/>
      <c r="O50" s="47"/>
      <c r="P50" s="47"/>
    </row>
    <row r="51" spans="2:16" s="46" customFormat="1" ht="10.5" x14ac:dyDescent="0.25">
      <c r="B51" s="47">
        <v>41</v>
      </c>
      <c r="C51" s="47" t="s">
        <v>2099</v>
      </c>
      <c r="D51" s="47" t="s">
        <v>69</v>
      </c>
      <c r="E51" s="47" t="s">
        <v>56</v>
      </c>
      <c r="F51" s="47" t="s">
        <v>365</v>
      </c>
      <c r="G51" s="80" t="s">
        <v>410</v>
      </c>
      <c r="H51" s="72" t="s">
        <v>518</v>
      </c>
      <c r="I51" s="47" t="s">
        <v>444</v>
      </c>
      <c r="J51" s="47">
        <v>223</v>
      </c>
      <c r="K51" s="52" t="s">
        <v>366</v>
      </c>
      <c r="L51" s="47"/>
      <c r="M51" s="47"/>
      <c r="N51" s="47"/>
      <c r="O51" s="47"/>
      <c r="P51" s="47"/>
    </row>
    <row r="52" spans="2:16" s="46" customFormat="1" ht="10.5" x14ac:dyDescent="0.25">
      <c r="B52" s="47">
        <v>42</v>
      </c>
      <c r="C52" s="47" t="s">
        <v>2100</v>
      </c>
      <c r="D52" s="47" t="s">
        <v>46</v>
      </c>
      <c r="E52" s="47" t="s">
        <v>21</v>
      </c>
      <c r="F52" s="47" t="s">
        <v>367</v>
      </c>
      <c r="G52" s="80" t="s">
        <v>409</v>
      </c>
      <c r="H52" s="47" t="s">
        <v>22</v>
      </c>
      <c r="I52" s="47" t="s">
        <v>447</v>
      </c>
      <c r="J52" s="47">
        <v>115</v>
      </c>
      <c r="K52" s="52" t="s">
        <v>368</v>
      </c>
      <c r="L52" s="47"/>
      <c r="M52" s="47"/>
      <c r="N52" s="47"/>
      <c r="O52" s="47"/>
      <c r="P52" s="47"/>
    </row>
    <row r="53" spans="2:16" s="46" customFormat="1" ht="10.5" x14ac:dyDescent="0.25">
      <c r="B53" s="47">
        <v>43</v>
      </c>
      <c r="C53" s="47" t="s">
        <v>2101</v>
      </c>
      <c r="D53" s="47" t="s">
        <v>108</v>
      </c>
      <c r="E53" s="47" t="s">
        <v>45</v>
      </c>
      <c r="F53" s="47" t="s">
        <v>369</v>
      </c>
      <c r="G53" s="80" t="s">
        <v>376</v>
      </c>
      <c r="H53" s="47" t="s">
        <v>22</v>
      </c>
      <c r="I53" s="47" t="s">
        <v>445</v>
      </c>
      <c r="J53" s="47">
        <v>92</v>
      </c>
      <c r="K53" s="52" t="s">
        <v>370</v>
      </c>
      <c r="L53" s="47"/>
      <c r="M53" s="47"/>
      <c r="N53" s="47"/>
      <c r="O53" s="47"/>
      <c r="P53" s="47"/>
    </row>
    <row r="54" spans="2:16" s="46" customFormat="1" ht="10.5" x14ac:dyDescent="0.25">
      <c r="B54" s="47">
        <v>44</v>
      </c>
      <c r="C54" s="47" t="s">
        <v>2102</v>
      </c>
      <c r="D54" s="47" t="s">
        <v>265</v>
      </c>
      <c r="E54" s="47" t="s">
        <v>121</v>
      </c>
      <c r="F54" s="47" t="s">
        <v>284</v>
      </c>
      <c r="G54" s="80" t="s">
        <v>411</v>
      </c>
      <c r="H54" s="47" t="s">
        <v>124</v>
      </c>
      <c r="I54" s="47" t="s">
        <v>445</v>
      </c>
      <c r="J54" s="47">
        <v>73</v>
      </c>
      <c r="K54" s="52" t="s">
        <v>371</v>
      </c>
      <c r="L54" s="47"/>
      <c r="M54" s="47"/>
      <c r="N54" s="47"/>
      <c r="O54" s="47"/>
      <c r="P54" s="47"/>
    </row>
    <row r="55" spans="2:16" s="46" customFormat="1" ht="10.5" x14ac:dyDescent="0.25">
      <c r="B55" s="47">
        <v>45</v>
      </c>
      <c r="C55" s="47" t="s">
        <v>2103</v>
      </c>
      <c r="D55" s="47" t="s">
        <v>38</v>
      </c>
      <c r="E55" s="47" t="s">
        <v>63</v>
      </c>
      <c r="F55" s="47" t="s">
        <v>293</v>
      </c>
      <c r="G55" s="80" t="s">
        <v>406</v>
      </c>
      <c r="H55" s="72" t="s">
        <v>518</v>
      </c>
      <c r="I55" s="47" t="s">
        <v>446</v>
      </c>
      <c r="J55" s="47">
        <v>135</v>
      </c>
      <c r="K55" s="52" t="s">
        <v>372</v>
      </c>
      <c r="L55" s="47"/>
      <c r="M55" s="47"/>
      <c r="N55" s="47"/>
      <c r="O55" s="47"/>
      <c r="P55" s="47"/>
    </row>
    <row r="56" spans="2:16" s="46" customFormat="1" ht="10.5" x14ac:dyDescent="0.25">
      <c r="B56" s="47">
        <v>46</v>
      </c>
      <c r="C56" s="47" t="s">
        <v>2104</v>
      </c>
      <c r="D56" s="47" t="s">
        <v>129</v>
      </c>
      <c r="E56" s="47" t="s">
        <v>37</v>
      </c>
      <c r="F56" s="47" t="s">
        <v>373</v>
      </c>
      <c r="G56" s="80" t="s">
        <v>402</v>
      </c>
      <c r="H56" s="47" t="s">
        <v>22</v>
      </c>
      <c r="I56" s="47" t="s">
        <v>445</v>
      </c>
      <c r="J56" s="47">
        <v>92</v>
      </c>
      <c r="K56" s="52" t="s">
        <v>374</v>
      </c>
      <c r="L56" s="47"/>
      <c r="M56" s="47"/>
      <c r="N56" s="47"/>
      <c r="O56" s="47"/>
      <c r="P56" s="47"/>
    </row>
    <row r="57" spans="2:16" s="46" customFormat="1" ht="10.5" x14ac:dyDescent="0.25">
      <c r="B57" s="47">
        <v>47</v>
      </c>
      <c r="C57" s="47" t="s">
        <v>2105</v>
      </c>
      <c r="D57" s="47" t="s">
        <v>31</v>
      </c>
      <c r="E57" s="47" t="s">
        <v>290</v>
      </c>
      <c r="F57" s="47" t="s">
        <v>291</v>
      </c>
      <c r="G57" s="80" t="s">
        <v>405</v>
      </c>
      <c r="H57" s="72" t="s">
        <v>518</v>
      </c>
      <c r="I57" s="47" t="s">
        <v>446</v>
      </c>
      <c r="J57" s="47">
        <v>115</v>
      </c>
      <c r="K57" s="52" t="s">
        <v>375</v>
      </c>
      <c r="L57" s="47"/>
      <c r="M57" s="47"/>
      <c r="N57" s="47"/>
      <c r="O57" s="47"/>
      <c r="P57" s="47"/>
    </row>
    <row r="58" spans="2:16" s="46" customFormat="1" ht="10.5" x14ac:dyDescent="0.25">
      <c r="B58" s="47">
        <v>48</v>
      </c>
      <c r="C58" s="47" t="s">
        <v>2106</v>
      </c>
      <c r="D58" s="47" t="s">
        <v>32</v>
      </c>
      <c r="E58" s="47" t="s">
        <v>65</v>
      </c>
      <c r="F58" s="47" t="s">
        <v>305</v>
      </c>
      <c r="G58" s="80" t="s">
        <v>386</v>
      </c>
      <c r="H58" s="47" t="s">
        <v>22</v>
      </c>
      <c r="I58" s="47" t="s">
        <v>445</v>
      </c>
      <c r="J58" s="47">
        <v>69</v>
      </c>
      <c r="K58" s="52" t="s">
        <v>318</v>
      </c>
      <c r="L58" s="47"/>
      <c r="M58" s="47"/>
      <c r="N58" s="47"/>
      <c r="O58" s="47"/>
      <c r="P58" s="47"/>
    </row>
    <row r="59" spans="2:16" s="46" customFormat="1" ht="10.5" x14ac:dyDescent="0.25">
      <c r="B59" s="47">
        <v>49</v>
      </c>
      <c r="C59" s="47" t="s">
        <v>2107</v>
      </c>
      <c r="D59" s="47" t="s">
        <v>65</v>
      </c>
      <c r="E59" s="47" t="s">
        <v>7</v>
      </c>
      <c r="F59" s="47" t="s">
        <v>391</v>
      </c>
      <c r="G59" s="80" t="s">
        <v>567</v>
      </c>
      <c r="H59" s="72" t="s">
        <v>518</v>
      </c>
      <c r="I59" s="47" t="s">
        <v>446</v>
      </c>
      <c r="J59" s="47">
        <v>141</v>
      </c>
      <c r="K59" s="52" t="s">
        <v>392</v>
      </c>
      <c r="L59" s="47"/>
      <c r="M59" s="47"/>
      <c r="N59" s="47"/>
      <c r="O59" s="47"/>
      <c r="P59" s="47"/>
    </row>
    <row r="60" spans="2:16" s="46" customFormat="1" ht="10.5" x14ac:dyDescent="0.25">
      <c r="B60" s="47">
        <v>50</v>
      </c>
      <c r="C60" s="47" t="s">
        <v>2108</v>
      </c>
      <c r="D60" s="47" t="s">
        <v>290</v>
      </c>
      <c r="E60" s="47" t="s">
        <v>32</v>
      </c>
      <c r="F60" s="47" t="s">
        <v>319</v>
      </c>
      <c r="G60" s="80" t="s">
        <v>394</v>
      </c>
      <c r="H60" s="72" t="s">
        <v>518</v>
      </c>
      <c r="I60" s="47" t="s">
        <v>444</v>
      </c>
      <c r="J60" s="47">
        <v>403</v>
      </c>
      <c r="K60" s="52" t="s">
        <v>393</v>
      </c>
      <c r="L60" s="47"/>
      <c r="M60" s="47"/>
      <c r="N60" s="47"/>
      <c r="O60" s="47"/>
      <c r="P60" s="47"/>
    </row>
    <row r="61" spans="2:16" s="46" customFormat="1" ht="10.5" x14ac:dyDescent="0.25">
      <c r="B61" s="47">
        <v>51</v>
      </c>
      <c r="C61" s="47" t="s">
        <v>2109</v>
      </c>
      <c r="D61" s="47" t="s">
        <v>37</v>
      </c>
      <c r="E61" s="47" t="s">
        <v>31</v>
      </c>
      <c r="F61" s="47" t="s">
        <v>321</v>
      </c>
      <c r="G61" s="80" t="s">
        <v>568</v>
      </c>
      <c r="H61" s="72" t="s">
        <v>518</v>
      </c>
      <c r="I61" s="47" t="s">
        <v>444</v>
      </c>
      <c r="J61" s="47">
        <v>80</v>
      </c>
      <c r="K61" s="52" t="s">
        <v>426</v>
      </c>
      <c r="L61" s="47"/>
      <c r="M61" s="47"/>
      <c r="N61" s="47"/>
      <c r="O61" s="47"/>
      <c r="P61" s="47"/>
    </row>
    <row r="62" spans="2:16" s="46" customFormat="1" ht="10.5" x14ac:dyDescent="0.25">
      <c r="B62" s="47">
        <v>52</v>
      </c>
      <c r="C62" s="47" t="s">
        <v>2110</v>
      </c>
      <c r="D62" s="47" t="s">
        <v>63</v>
      </c>
      <c r="E62" s="47" t="s">
        <v>129</v>
      </c>
      <c r="F62" s="47" t="s">
        <v>427</v>
      </c>
      <c r="G62" s="80" t="s">
        <v>569</v>
      </c>
      <c r="H62" s="47" t="s">
        <v>124</v>
      </c>
      <c r="I62" s="47" t="s">
        <v>445</v>
      </c>
      <c r="J62" s="47">
        <v>147</v>
      </c>
      <c r="K62" s="52" t="s">
        <v>428</v>
      </c>
      <c r="L62" s="47"/>
      <c r="M62" s="47"/>
      <c r="N62" s="47"/>
      <c r="O62" s="47"/>
      <c r="P62" s="47"/>
    </row>
    <row r="63" spans="2:16" s="46" customFormat="1" ht="10.5" x14ac:dyDescent="0.25">
      <c r="B63" s="47">
        <v>53</v>
      </c>
      <c r="C63" s="47" t="s">
        <v>2111</v>
      </c>
      <c r="D63" s="47" t="s">
        <v>121</v>
      </c>
      <c r="E63" s="47" t="s">
        <v>38</v>
      </c>
      <c r="F63" s="47" t="s">
        <v>429</v>
      </c>
      <c r="G63" s="80" t="s">
        <v>570</v>
      </c>
      <c r="H63" s="47" t="s">
        <v>22</v>
      </c>
      <c r="I63" s="47" t="s">
        <v>445</v>
      </c>
      <c r="J63" s="47">
        <v>134</v>
      </c>
      <c r="K63" s="52" t="s">
        <v>430</v>
      </c>
      <c r="L63" s="47"/>
      <c r="M63" s="47"/>
      <c r="N63" s="47"/>
      <c r="O63" s="47"/>
      <c r="P63" s="47"/>
    </row>
    <row r="64" spans="2:16" s="46" customFormat="1" ht="10.5" x14ac:dyDescent="0.25">
      <c r="B64" s="47">
        <v>54</v>
      </c>
      <c r="C64" s="47" t="s">
        <v>2112</v>
      </c>
      <c r="D64" s="47" t="s">
        <v>45</v>
      </c>
      <c r="E64" s="47" t="s">
        <v>265</v>
      </c>
      <c r="F64" s="47" t="s">
        <v>431</v>
      </c>
      <c r="G64" s="80" t="s">
        <v>571</v>
      </c>
      <c r="H64" s="47" t="s">
        <v>124</v>
      </c>
      <c r="I64" s="47" t="s">
        <v>445</v>
      </c>
      <c r="J64" s="47">
        <v>99</v>
      </c>
      <c r="K64" s="52" t="s">
        <v>432</v>
      </c>
      <c r="L64" s="47"/>
      <c r="M64" s="47"/>
      <c r="N64" s="47"/>
      <c r="O64" s="47"/>
      <c r="P64" s="47"/>
    </row>
    <row r="65" spans="2:16" s="46" customFormat="1" ht="10.5" x14ac:dyDescent="0.25">
      <c r="B65" s="47">
        <v>55</v>
      </c>
      <c r="C65" s="47" t="s">
        <v>2113</v>
      </c>
      <c r="D65" s="47" t="s">
        <v>21</v>
      </c>
      <c r="E65" s="47" t="s">
        <v>108</v>
      </c>
      <c r="F65" s="47" t="s">
        <v>286</v>
      </c>
      <c r="G65" s="80" t="s">
        <v>572</v>
      </c>
      <c r="H65" s="47" t="s">
        <v>22</v>
      </c>
      <c r="I65" s="47" t="s">
        <v>445</v>
      </c>
      <c r="J65" s="47">
        <v>180</v>
      </c>
      <c r="K65" s="52" t="s">
        <v>433</v>
      </c>
      <c r="L65" s="47"/>
      <c r="M65" s="47"/>
      <c r="N65" s="47"/>
      <c r="O65" s="47"/>
      <c r="P65" s="47"/>
    </row>
    <row r="66" spans="2:16" s="46" customFormat="1" ht="10.5" x14ac:dyDescent="0.25">
      <c r="B66" s="47">
        <v>56</v>
      </c>
      <c r="C66" s="47" t="s">
        <v>2114</v>
      </c>
      <c r="D66" s="47" t="s">
        <v>56</v>
      </c>
      <c r="E66" s="47" t="s">
        <v>46</v>
      </c>
      <c r="F66" s="47" t="s">
        <v>434</v>
      </c>
      <c r="G66" s="80" t="s">
        <v>573</v>
      </c>
      <c r="H66" s="72" t="s">
        <v>518</v>
      </c>
      <c r="I66" s="47" t="s">
        <v>444</v>
      </c>
      <c r="J66" s="47">
        <v>203</v>
      </c>
      <c r="K66" s="52" t="s">
        <v>435</v>
      </c>
      <c r="L66" s="47"/>
      <c r="M66" s="47"/>
      <c r="N66" s="47"/>
      <c r="O66" s="47"/>
      <c r="P66" s="47"/>
    </row>
    <row r="67" spans="2:16" s="46" customFormat="1" ht="10.5" x14ac:dyDescent="0.25">
      <c r="B67" s="47">
        <v>57</v>
      </c>
      <c r="C67" s="47" t="s">
        <v>2115</v>
      </c>
      <c r="D67" s="47" t="s">
        <v>68</v>
      </c>
      <c r="E67" s="47" t="s">
        <v>69</v>
      </c>
      <c r="F67" s="47" t="s">
        <v>436</v>
      </c>
      <c r="G67" s="80" t="s">
        <v>419</v>
      </c>
      <c r="H67" s="72" t="s">
        <v>518</v>
      </c>
      <c r="I67" s="47" t="s">
        <v>446</v>
      </c>
      <c r="J67" s="47">
        <v>113</v>
      </c>
      <c r="K67" s="52" t="s">
        <v>437</v>
      </c>
      <c r="L67" s="47"/>
      <c r="M67" s="47"/>
      <c r="N67" s="47"/>
      <c r="O67" s="47"/>
      <c r="P67" s="47"/>
    </row>
    <row r="68" spans="2:16" s="46" customFormat="1" ht="10.5" x14ac:dyDescent="0.25">
      <c r="B68" s="47">
        <v>58</v>
      </c>
      <c r="C68" s="47" t="s">
        <v>2116</v>
      </c>
      <c r="D68" s="47" t="s">
        <v>248</v>
      </c>
      <c r="E68" s="47" t="s">
        <v>20</v>
      </c>
      <c r="F68" s="47" t="s">
        <v>438</v>
      </c>
      <c r="G68" s="80" t="s">
        <v>574</v>
      </c>
      <c r="H68" s="72" t="s">
        <v>518</v>
      </c>
      <c r="I68" s="47" t="s">
        <v>444</v>
      </c>
      <c r="J68" s="47">
        <v>80</v>
      </c>
      <c r="K68" s="52" t="s">
        <v>439</v>
      </c>
      <c r="L68" s="47"/>
      <c r="M68" s="47"/>
      <c r="N68" s="47"/>
      <c r="O68" s="47"/>
      <c r="P68" s="47"/>
    </row>
    <row r="69" spans="2:16" s="46" customFormat="1" ht="10.5" x14ac:dyDescent="0.25">
      <c r="B69" s="47">
        <v>59</v>
      </c>
      <c r="C69" s="47" t="s">
        <v>2117</v>
      </c>
      <c r="D69" s="47" t="s">
        <v>138</v>
      </c>
      <c r="E69" s="47" t="s">
        <v>72</v>
      </c>
      <c r="F69" s="47" t="s">
        <v>299</v>
      </c>
      <c r="G69" s="80" t="s">
        <v>575</v>
      </c>
      <c r="H69" s="72" t="s">
        <v>518</v>
      </c>
      <c r="I69" s="47" t="s">
        <v>446</v>
      </c>
      <c r="J69" s="47">
        <v>133</v>
      </c>
      <c r="K69" s="52" t="s">
        <v>440</v>
      </c>
      <c r="L69" s="47"/>
      <c r="M69" s="47"/>
      <c r="N69" s="47"/>
      <c r="O69" s="47"/>
      <c r="P69" s="47"/>
    </row>
    <row r="70" spans="2:16" s="46" customFormat="1" ht="10.5" x14ac:dyDescent="0.25">
      <c r="B70" s="47">
        <v>60</v>
      </c>
      <c r="C70" s="47" t="s">
        <v>2118</v>
      </c>
      <c r="D70" s="47" t="s">
        <v>264</v>
      </c>
      <c r="E70" s="47" t="s">
        <v>76</v>
      </c>
      <c r="F70" s="47" t="s">
        <v>441</v>
      </c>
      <c r="G70" s="80" t="s">
        <v>576</v>
      </c>
      <c r="H70" s="72" t="s">
        <v>518</v>
      </c>
      <c r="I70" s="47" t="s">
        <v>444</v>
      </c>
      <c r="J70" s="47">
        <v>110</v>
      </c>
      <c r="K70" s="52" t="s">
        <v>442</v>
      </c>
      <c r="L70" s="47"/>
      <c r="M70" s="47"/>
      <c r="N70" s="47"/>
      <c r="O70" s="47"/>
      <c r="P70" s="47"/>
    </row>
    <row r="71" spans="2:16" s="46" customFormat="1" ht="10.5" x14ac:dyDescent="0.25">
      <c r="B71" s="47">
        <v>61</v>
      </c>
      <c r="C71" s="47" t="s">
        <v>2119</v>
      </c>
      <c r="D71" s="47" t="s">
        <v>7</v>
      </c>
      <c r="E71" s="47" t="s">
        <v>76</v>
      </c>
      <c r="F71" s="47" t="s">
        <v>284</v>
      </c>
      <c r="G71" s="80" t="s">
        <v>577</v>
      </c>
      <c r="H71" s="72" t="s">
        <v>518</v>
      </c>
      <c r="I71" s="47" t="s">
        <v>446</v>
      </c>
      <c r="J71" s="47">
        <v>113</v>
      </c>
      <c r="K71" s="52" t="s">
        <v>371</v>
      </c>
      <c r="L71" s="47"/>
      <c r="M71" s="47"/>
      <c r="N71" s="47"/>
      <c r="O71" s="47"/>
      <c r="P71" s="47"/>
    </row>
    <row r="72" spans="2:16" s="46" customFormat="1" ht="10.5" x14ac:dyDescent="0.25">
      <c r="B72" s="47">
        <v>62</v>
      </c>
      <c r="C72" s="47" t="s">
        <v>2120</v>
      </c>
      <c r="D72" s="47" t="s">
        <v>72</v>
      </c>
      <c r="E72" s="47" t="s">
        <v>264</v>
      </c>
      <c r="F72" s="47" t="s">
        <v>478</v>
      </c>
      <c r="G72" s="80" t="s">
        <v>578</v>
      </c>
      <c r="H72" s="47" t="s">
        <v>22</v>
      </c>
      <c r="I72" s="47" t="s">
        <v>445</v>
      </c>
      <c r="J72" s="47">
        <v>108</v>
      </c>
      <c r="K72" s="52" t="s">
        <v>479</v>
      </c>
      <c r="L72" s="47"/>
      <c r="M72" s="47"/>
      <c r="N72" s="47"/>
      <c r="O72" s="47"/>
      <c r="P72" s="47"/>
    </row>
    <row r="73" spans="2:16" s="46" customFormat="1" ht="10.5" x14ac:dyDescent="0.25">
      <c r="B73" s="47">
        <v>63</v>
      </c>
      <c r="C73" s="47" t="s">
        <v>2121</v>
      </c>
      <c r="D73" s="47" t="s">
        <v>20</v>
      </c>
      <c r="E73" s="47" t="s">
        <v>138</v>
      </c>
      <c r="F73" s="47" t="s">
        <v>480</v>
      </c>
      <c r="G73" s="80" t="s">
        <v>579</v>
      </c>
      <c r="H73" s="72" t="s">
        <v>518</v>
      </c>
      <c r="I73" s="47">
        <v>3</v>
      </c>
      <c r="J73" s="47">
        <v>130</v>
      </c>
      <c r="K73" s="49" t="s">
        <v>481</v>
      </c>
      <c r="L73" s="47"/>
      <c r="M73" s="47"/>
      <c r="N73" s="47"/>
      <c r="O73" s="47"/>
      <c r="P73" s="47"/>
    </row>
    <row r="74" spans="2:16" s="46" customFormat="1" ht="10.5" x14ac:dyDescent="0.25">
      <c r="B74" s="47">
        <v>64</v>
      </c>
      <c r="C74" s="47" t="s">
        <v>2122</v>
      </c>
      <c r="D74" s="47" t="s">
        <v>69</v>
      </c>
      <c r="E74" s="47" t="s">
        <v>248</v>
      </c>
      <c r="F74" s="47" t="s">
        <v>482</v>
      </c>
      <c r="G74" s="80" t="s">
        <v>568</v>
      </c>
      <c r="H74" s="72" t="s">
        <v>518</v>
      </c>
      <c r="I74" s="47">
        <v>3</v>
      </c>
      <c r="J74" s="47">
        <v>124</v>
      </c>
      <c r="K74" s="52" t="s">
        <v>483</v>
      </c>
      <c r="L74" s="47"/>
      <c r="M74" s="47"/>
      <c r="N74" s="47"/>
      <c r="O74" s="47"/>
      <c r="P74" s="47"/>
    </row>
    <row r="75" spans="2:16" s="46" customFormat="1" ht="10.5" x14ac:dyDescent="0.25">
      <c r="B75" s="47">
        <v>65</v>
      </c>
      <c r="C75" s="47" t="s">
        <v>2123</v>
      </c>
      <c r="D75" s="47" t="s">
        <v>46</v>
      </c>
      <c r="E75" s="47" t="s">
        <v>68</v>
      </c>
      <c r="F75" s="47" t="s">
        <v>484</v>
      </c>
      <c r="G75" s="80" t="s">
        <v>580</v>
      </c>
      <c r="H75" s="72" t="s">
        <v>518</v>
      </c>
      <c r="I75" s="47">
        <v>3</v>
      </c>
      <c r="J75" s="47">
        <v>216</v>
      </c>
      <c r="K75" s="52" t="s">
        <v>485</v>
      </c>
      <c r="L75" s="47"/>
      <c r="M75" s="47"/>
      <c r="N75" s="47"/>
      <c r="O75" s="47"/>
      <c r="P75" s="47"/>
    </row>
    <row r="76" spans="2:16" s="46" customFormat="1" ht="10.5" x14ac:dyDescent="0.25">
      <c r="B76" s="47">
        <v>66</v>
      </c>
      <c r="C76" s="47" t="s">
        <v>2124</v>
      </c>
      <c r="D76" s="47" t="s">
        <v>108</v>
      </c>
      <c r="E76" s="47" t="s">
        <v>56</v>
      </c>
      <c r="F76" s="47" t="s">
        <v>346</v>
      </c>
      <c r="G76" s="80" t="s">
        <v>581</v>
      </c>
      <c r="H76" s="47" t="s">
        <v>124</v>
      </c>
      <c r="I76" s="47" t="s">
        <v>445</v>
      </c>
      <c r="J76" s="47">
        <v>81</v>
      </c>
      <c r="K76" s="52" t="s">
        <v>486</v>
      </c>
      <c r="L76" s="47"/>
      <c r="M76" s="47"/>
      <c r="N76" s="47"/>
      <c r="O76" s="47"/>
      <c r="P76" s="47"/>
    </row>
    <row r="77" spans="2:16" s="46" customFormat="1" ht="10.5" x14ac:dyDescent="0.25">
      <c r="B77" s="47">
        <v>67</v>
      </c>
      <c r="C77" s="47" t="s">
        <v>2125</v>
      </c>
      <c r="D77" s="47" t="s">
        <v>265</v>
      </c>
      <c r="E77" s="47" t="s">
        <v>21</v>
      </c>
      <c r="F77" s="47" t="s">
        <v>487</v>
      </c>
      <c r="G77" s="80" t="s">
        <v>582</v>
      </c>
      <c r="H77" s="47" t="s">
        <v>124</v>
      </c>
      <c r="I77" s="47" t="s">
        <v>445</v>
      </c>
      <c r="J77" s="47">
        <v>141</v>
      </c>
      <c r="K77" s="49" t="s">
        <v>488</v>
      </c>
      <c r="L77" s="47"/>
      <c r="M77" s="47"/>
      <c r="N77" s="47"/>
      <c r="O77" s="47"/>
      <c r="P77" s="47"/>
    </row>
    <row r="78" spans="2:16" s="46" customFormat="1" ht="10.5" x14ac:dyDescent="0.25">
      <c r="B78" s="47">
        <v>68</v>
      </c>
      <c r="C78" s="47" t="s">
        <v>2126</v>
      </c>
      <c r="D78" s="47" t="s">
        <v>38</v>
      </c>
      <c r="E78" s="47" t="s">
        <v>45</v>
      </c>
      <c r="F78" s="47" t="s">
        <v>307</v>
      </c>
      <c r="G78" s="80" t="s">
        <v>583</v>
      </c>
      <c r="H78" s="47" t="s">
        <v>22</v>
      </c>
      <c r="I78" s="47" t="s">
        <v>445</v>
      </c>
      <c r="J78" s="47">
        <v>108</v>
      </c>
      <c r="K78" s="52" t="s">
        <v>489</v>
      </c>
      <c r="L78" s="47"/>
      <c r="M78" s="47"/>
      <c r="N78" s="47"/>
      <c r="O78" s="47"/>
      <c r="P78" s="47"/>
    </row>
    <row r="79" spans="2:16" s="46" customFormat="1" ht="10.5" x14ac:dyDescent="0.25">
      <c r="B79" s="47">
        <v>69</v>
      </c>
      <c r="C79" s="47" t="s">
        <v>2127</v>
      </c>
      <c r="D79" s="47" t="s">
        <v>129</v>
      </c>
      <c r="E79" s="47" t="s">
        <v>121</v>
      </c>
      <c r="F79" s="47" t="s">
        <v>331</v>
      </c>
      <c r="G79" s="80" t="s">
        <v>381</v>
      </c>
      <c r="H79" s="47" t="s">
        <v>22</v>
      </c>
      <c r="I79" s="47" t="s">
        <v>445</v>
      </c>
      <c r="J79" s="47">
        <v>158</v>
      </c>
      <c r="K79" s="49" t="s">
        <v>490</v>
      </c>
      <c r="L79" s="47"/>
      <c r="M79" s="47"/>
      <c r="N79" s="47"/>
      <c r="O79" s="47"/>
      <c r="P79" s="47"/>
    </row>
    <row r="80" spans="2:16" s="46" customFormat="1" ht="10.5" x14ac:dyDescent="0.25">
      <c r="B80" s="47">
        <v>70</v>
      </c>
      <c r="C80" s="47" t="s">
        <v>2128</v>
      </c>
      <c r="D80" s="47" t="s">
        <v>31</v>
      </c>
      <c r="E80" s="47" t="s">
        <v>63</v>
      </c>
      <c r="F80" s="47" t="s">
        <v>491</v>
      </c>
      <c r="G80" s="80" t="s">
        <v>584</v>
      </c>
      <c r="H80" s="72" t="s">
        <v>518</v>
      </c>
      <c r="I80" s="47" t="s">
        <v>444</v>
      </c>
      <c r="J80" s="47">
        <v>104</v>
      </c>
      <c r="K80" s="52" t="s">
        <v>492</v>
      </c>
      <c r="L80" s="47"/>
      <c r="M80" s="47"/>
      <c r="N80" s="47"/>
      <c r="O80" s="47"/>
      <c r="P80" s="47"/>
    </row>
    <row r="81" spans="2:16" s="46" customFormat="1" ht="10.5" x14ac:dyDescent="0.25">
      <c r="B81" s="47">
        <v>71</v>
      </c>
      <c r="C81" s="47" t="s">
        <v>2129</v>
      </c>
      <c r="D81" s="47" t="s">
        <v>32</v>
      </c>
      <c r="E81" s="47" t="s">
        <v>37</v>
      </c>
      <c r="F81" s="47" t="s">
        <v>493</v>
      </c>
      <c r="G81" s="80" t="s">
        <v>585</v>
      </c>
      <c r="H81" s="72" t="s">
        <v>518</v>
      </c>
      <c r="I81" s="47">
        <v>3</v>
      </c>
      <c r="J81" s="47">
        <v>102</v>
      </c>
      <c r="K81" s="52" t="s">
        <v>494</v>
      </c>
      <c r="L81" s="47"/>
      <c r="M81" s="47"/>
      <c r="N81" s="47"/>
      <c r="O81" s="47"/>
      <c r="P81" s="47"/>
    </row>
    <row r="82" spans="2:16" s="46" customFormat="1" ht="10.5" x14ac:dyDescent="0.25">
      <c r="B82" s="47">
        <v>72</v>
      </c>
      <c r="C82" s="47" t="s">
        <v>2130</v>
      </c>
      <c r="D82" s="47" t="s">
        <v>65</v>
      </c>
      <c r="E82" s="47" t="s">
        <v>290</v>
      </c>
      <c r="F82" s="47" t="s">
        <v>305</v>
      </c>
      <c r="G82" s="80" t="s">
        <v>586</v>
      </c>
      <c r="H82" s="47" t="s">
        <v>22</v>
      </c>
      <c r="I82" s="47" t="s">
        <v>445</v>
      </c>
      <c r="J82" s="47">
        <v>144</v>
      </c>
      <c r="K82" s="52" t="s">
        <v>318</v>
      </c>
      <c r="L82" s="47"/>
      <c r="M82" s="47"/>
      <c r="N82" s="47"/>
      <c r="O82" s="47"/>
      <c r="P82" s="47"/>
    </row>
    <row r="83" spans="2:16" s="46" customFormat="1" ht="10.5" x14ac:dyDescent="0.25">
      <c r="B83" s="47">
        <v>73</v>
      </c>
      <c r="C83" s="47" t="s">
        <v>2131</v>
      </c>
      <c r="D83" s="47" t="s">
        <v>290</v>
      </c>
      <c r="E83" s="47" t="s">
        <v>7</v>
      </c>
      <c r="F83" s="47" t="s">
        <v>434</v>
      </c>
      <c r="G83" s="80" t="s">
        <v>573</v>
      </c>
      <c r="H83" s="72" t="s">
        <v>518</v>
      </c>
      <c r="I83" s="47" t="s">
        <v>444</v>
      </c>
      <c r="J83" s="47">
        <v>95</v>
      </c>
      <c r="K83" s="52" t="s">
        <v>495</v>
      </c>
      <c r="L83" s="47"/>
      <c r="M83" s="47"/>
      <c r="N83" s="47"/>
      <c r="O83" s="47"/>
      <c r="P83" s="47"/>
    </row>
    <row r="84" spans="2:16" s="46" customFormat="1" ht="10.5" x14ac:dyDescent="0.25">
      <c r="B84" s="47">
        <v>74</v>
      </c>
      <c r="C84" s="47" t="s">
        <v>2132</v>
      </c>
      <c r="D84" s="47" t="s">
        <v>37</v>
      </c>
      <c r="E84" s="47" t="s">
        <v>65</v>
      </c>
      <c r="F84" s="47" t="s">
        <v>496</v>
      </c>
      <c r="G84" s="80" t="s">
        <v>587</v>
      </c>
      <c r="H84" s="72" t="s">
        <v>518</v>
      </c>
      <c r="I84" s="47" t="s">
        <v>444</v>
      </c>
      <c r="J84" s="47">
        <v>102</v>
      </c>
      <c r="K84" s="52" t="s">
        <v>497</v>
      </c>
      <c r="L84" s="47"/>
      <c r="M84" s="47"/>
      <c r="N84" s="47"/>
      <c r="O84" s="47"/>
      <c r="P84" s="47"/>
    </row>
    <row r="85" spans="2:16" s="46" customFormat="1" ht="10.5" x14ac:dyDescent="0.25">
      <c r="B85" s="47">
        <v>75</v>
      </c>
      <c r="C85" s="47" t="s">
        <v>2133</v>
      </c>
      <c r="D85" s="47" t="s">
        <v>63</v>
      </c>
      <c r="E85" s="47" t="s">
        <v>32</v>
      </c>
      <c r="F85" s="47" t="s">
        <v>284</v>
      </c>
      <c r="G85" s="80" t="s">
        <v>588</v>
      </c>
      <c r="H85" s="47" t="s">
        <v>124</v>
      </c>
      <c r="I85" s="47" t="s">
        <v>445</v>
      </c>
      <c r="J85" s="47">
        <v>137</v>
      </c>
      <c r="K85" s="52" t="s">
        <v>498</v>
      </c>
      <c r="L85" s="47"/>
      <c r="M85" s="47"/>
      <c r="N85" s="47"/>
      <c r="O85" s="47"/>
      <c r="P85" s="47"/>
    </row>
    <row r="86" spans="2:16" s="46" customFormat="1" ht="10.5" x14ac:dyDescent="0.25">
      <c r="B86" s="47">
        <v>76</v>
      </c>
      <c r="C86" s="47" t="s">
        <v>2134</v>
      </c>
      <c r="D86" s="47" t="s">
        <v>121</v>
      </c>
      <c r="E86" s="47" t="s">
        <v>31</v>
      </c>
      <c r="F86" s="47" t="s">
        <v>356</v>
      </c>
      <c r="G86" s="80" t="s">
        <v>421</v>
      </c>
      <c r="H86" s="72" t="s">
        <v>518</v>
      </c>
      <c r="I86" s="47" t="s">
        <v>444</v>
      </c>
      <c r="J86" s="47">
        <v>108</v>
      </c>
      <c r="K86" s="52" t="s">
        <v>499</v>
      </c>
      <c r="L86" s="47"/>
      <c r="M86" s="47"/>
      <c r="N86" s="47"/>
      <c r="O86" s="47"/>
      <c r="P86" s="47"/>
    </row>
    <row r="87" spans="2:16" s="46" customFormat="1" ht="10.5" x14ac:dyDescent="0.25">
      <c r="B87" s="47">
        <v>77</v>
      </c>
      <c r="C87" s="47" t="s">
        <v>2135</v>
      </c>
      <c r="D87" s="47" t="s">
        <v>45</v>
      </c>
      <c r="E87" s="47" t="s">
        <v>129</v>
      </c>
      <c r="F87" s="47" t="s">
        <v>327</v>
      </c>
      <c r="G87" s="80" t="s">
        <v>589</v>
      </c>
      <c r="H87" s="47" t="s">
        <v>124</v>
      </c>
      <c r="I87" s="47" t="s">
        <v>445</v>
      </c>
      <c r="J87" s="47">
        <v>95</v>
      </c>
      <c r="K87" s="52" t="s">
        <v>500</v>
      </c>
      <c r="L87" s="47"/>
      <c r="M87" s="47"/>
      <c r="N87" s="47"/>
      <c r="O87" s="47"/>
      <c r="P87" s="47"/>
    </row>
    <row r="88" spans="2:16" s="46" customFormat="1" ht="10.5" x14ac:dyDescent="0.25">
      <c r="B88" s="47">
        <v>78</v>
      </c>
      <c r="C88" s="47" t="s">
        <v>2136</v>
      </c>
      <c r="D88" s="47" t="s">
        <v>21</v>
      </c>
      <c r="E88" s="47" t="s">
        <v>38</v>
      </c>
      <c r="F88" s="47" t="s">
        <v>501</v>
      </c>
      <c r="G88" s="80" t="s">
        <v>590</v>
      </c>
      <c r="H88" s="47" t="s">
        <v>22</v>
      </c>
      <c r="I88" s="47" t="s">
        <v>445</v>
      </c>
      <c r="J88" s="47">
        <v>110</v>
      </c>
      <c r="K88" s="49" t="s">
        <v>502</v>
      </c>
      <c r="L88" s="47"/>
      <c r="M88" s="47"/>
      <c r="N88" s="47"/>
      <c r="O88" s="47"/>
      <c r="P88" s="47"/>
    </row>
    <row r="89" spans="2:16" s="46" customFormat="1" ht="10.5" x14ac:dyDescent="0.25">
      <c r="B89" s="47">
        <v>79</v>
      </c>
      <c r="C89" s="47" t="s">
        <v>2137</v>
      </c>
      <c r="D89" s="47" t="s">
        <v>56</v>
      </c>
      <c r="E89" s="47" t="s">
        <v>265</v>
      </c>
      <c r="F89" s="47" t="s">
        <v>503</v>
      </c>
      <c r="G89" s="80" t="s">
        <v>591</v>
      </c>
      <c r="H89" s="47" t="s">
        <v>124</v>
      </c>
      <c r="I89" s="47" t="s">
        <v>445</v>
      </c>
      <c r="J89" s="47">
        <v>143</v>
      </c>
      <c r="K89" s="52" t="s">
        <v>504</v>
      </c>
      <c r="L89" s="47"/>
      <c r="M89" s="47"/>
      <c r="N89" s="47"/>
      <c r="O89" s="47"/>
      <c r="P89" s="47"/>
    </row>
    <row r="90" spans="2:16" s="46" customFormat="1" ht="10.5" x14ac:dyDescent="0.25">
      <c r="B90" s="47">
        <v>80</v>
      </c>
      <c r="C90" s="47" t="s">
        <v>2138</v>
      </c>
      <c r="D90" s="47" t="s">
        <v>68</v>
      </c>
      <c r="E90" s="47" t="s">
        <v>108</v>
      </c>
      <c r="F90" s="47" t="s">
        <v>505</v>
      </c>
      <c r="G90" s="80" t="s">
        <v>592</v>
      </c>
      <c r="H90" s="47" t="s">
        <v>22</v>
      </c>
      <c r="I90" s="47" t="s">
        <v>445</v>
      </c>
      <c r="J90" s="47">
        <v>112</v>
      </c>
      <c r="K90" s="52" t="s">
        <v>506</v>
      </c>
      <c r="L90" s="47"/>
      <c r="M90" s="47"/>
      <c r="N90" s="47"/>
      <c r="O90" s="47"/>
      <c r="P90" s="47"/>
    </row>
    <row r="91" spans="2:16" s="46" customFormat="1" ht="10.5" x14ac:dyDescent="0.25">
      <c r="B91" s="47">
        <v>81</v>
      </c>
      <c r="C91" s="47" t="s">
        <v>2139</v>
      </c>
      <c r="D91" s="47" t="s">
        <v>248</v>
      </c>
      <c r="E91" s="47" t="s">
        <v>46</v>
      </c>
      <c r="F91" s="47" t="s">
        <v>358</v>
      </c>
      <c r="G91" s="80" t="s">
        <v>416</v>
      </c>
      <c r="H91" s="72" t="s">
        <v>518</v>
      </c>
      <c r="I91" s="47">
        <v>3</v>
      </c>
      <c r="J91" s="47">
        <v>77</v>
      </c>
      <c r="K91" s="49" t="s">
        <v>507</v>
      </c>
      <c r="L91" s="47"/>
      <c r="M91" s="47"/>
      <c r="N91" s="47"/>
      <c r="O91" s="47"/>
      <c r="P91" s="47"/>
    </row>
    <row r="92" spans="2:16" s="46" customFormat="1" ht="10.5" x14ac:dyDescent="0.25">
      <c r="B92" s="47">
        <v>82</v>
      </c>
      <c r="C92" s="47" t="s">
        <v>2140</v>
      </c>
      <c r="D92" s="47" t="s">
        <v>138</v>
      </c>
      <c r="E92" s="47" t="s">
        <v>69</v>
      </c>
      <c r="F92" s="47" t="s">
        <v>508</v>
      </c>
      <c r="G92" s="80" t="s">
        <v>593</v>
      </c>
      <c r="H92" s="72" t="s">
        <v>518</v>
      </c>
      <c r="I92" s="47" t="s">
        <v>444</v>
      </c>
      <c r="J92" s="47">
        <v>86</v>
      </c>
      <c r="K92" s="49" t="s">
        <v>509</v>
      </c>
      <c r="L92" s="47"/>
      <c r="M92" s="47"/>
      <c r="N92" s="47"/>
      <c r="O92" s="47"/>
      <c r="P92" s="47"/>
    </row>
    <row r="93" spans="2:16" s="46" customFormat="1" ht="10.5" x14ac:dyDescent="0.25">
      <c r="B93" s="47">
        <v>83</v>
      </c>
      <c r="C93" s="47" t="s">
        <v>2141</v>
      </c>
      <c r="D93" s="47" t="s">
        <v>264</v>
      </c>
      <c r="E93" s="47" t="s">
        <v>20</v>
      </c>
      <c r="F93" s="47" t="s">
        <v>511</v>
      </c>
      <c r="G93" s="80" t="s">
        <v>594</v>
      </c>
      <c r="H93" s="47" t="s">
        <v>22</v>
      </c>
      <c r="I93" s="47" t="s">
        <v>445</v>
      </c>
      <c r="J93" s="47">
        <v>101</v>
      </c>
      <c r="K93" s="49" t="s">
        <v>512</v>
      </c>
      <c r="L93" s="47"/>
      <c r="M93" s="47"/>
      <c r="N93" s="47"/>
      <c r="O93" s="47"/>
      <c r="P93" s="47"/>
    </row>
    <row r="94" spans="2:16" s="46" customFormat="1" ht="10.5" x14ac:dyDescent="0.25">
      <c r="B94" s="47">
        <v>84</v>
      </c>
      <c r="C94" s="47" t="s">
        <v>2142</v>
      </c>
      <c r="D94" s="47" t="s">
        <v>76</v>
      </c>
      <c r="E94" s="47" t="s">
        <v>72</v>
      </c>
      <c r="F94" s="47" t="s">
        <v>356</v>
      </c>
      <c r="G94" s="80" t="s">
        <v>595</v>
      </c>
      <c r="H94" s="47" t="s">
        <v>124</v>
      </c>
      <c r="I94" s="47" t="s">
        <v>445</v>
      </c>
      <c r="J94" s="47">
        <v>93</v>
      </c>
      <c r="K94" s="52" t="s">
        <v>513</v>
      </c>
      <c r="L94" s="47"/>
      <c r="M94" s="47"/>
      <c r="N94" s="47"/>
      <c r="O94" s="47"/>
      <c r="P94" s="47"/>
    </row>
    <row r="95" spans="2:16" s="46" customFormat="1" ht="10.5" x14ac:dyDescent="0.25">
      <c r="B95" s="47">
        <v>85</v>
      </c>
      <c r="C95" s="47" t="s">
        <v>2143</v>
      </c>
      <c r="D95" s="47" t="s">
        <v>7</v>
      </c>
      <c r="E95" s="47" t="s">
        <v>72</v>
      </c>
      <c r="F95" s="47" t="s">
        <v>508</v>
      </c>
      <c r="G95" s="80" t="s">
        <v>593</v>
      </c>
      <c r="H95" s="47" t="s">
        <v>124</v>
      </c>
      <c r="I95" s="47" t="s">
        <v>445</v>
      </c>
      <c r="J95" s="47">
        <v>357</v>
      </c>
      <c r="K95" s="49" t="s">
        <v>509</v>
      </c>
      <c r="L95" s="47"/>
      <c r="M95" s="47"/>
      <c r="N95" s="47"/>
      <c r="O95" s="47"/>
      <c r="P95" s="47"/>
    </row>
    <row r="96" spans="2:16" s="46" customFormat="1" ht="10.5" x14ac:dyDescent="0.25">
      <c r="B96" s="47">
        <v>86</v>
      </c>
      <c r="C96" s="47" t="s">
        <v>2144</v>
      </c>
      <c r="D96" s="47" t="s">
        <v>20</v>
      </c>
      <c r="E96" s="47" t="s">
        <v>76</v>
      </c>
      <c r="F96" s="47" t="s">
        <v>365</v>
      </c>
      <c r="G96" s="80" t="s">
        <v>596</v>
      </c>
      <c r="H96" s="47" t="s">
        <v>22</v>
      </c>
      <c r="I96" s="47" t="s">
        <v>445</v>
      </c>
      <c r="J96" s="47">
        <v>78</v>
      </c>
      <c r="K96" s="49" t="s">
        <v>366</v>
      </c>
      <c r="L96" s="47"/>
      <c r="M96" s="47"/>
      <c r="N96" s="47"/>
      <c r="O96" s="47"/>
      <c r="P96" s="47"/>
    </row>
    <row r="97" spans="2:16" s="46" customFormat="1" ht="10.5" x14ac:dyDescent="0.25">
      <c r="B97" s="47">
        <v>87</v>
      </c>
      <c r="C97" s="47" t="s">
        <v>2145</v>
      </c>
      <c r="D97" s="47" t="s">
        <v>69</v>
      </c>
      <c r="E97" s="47" t="s">
        <v>264</v>
      </c>
      <c r="F97" s="47" t="s">
        <v>369</v>
      </c>
      <c r="G97" s="80" t="s">
        <v>597</v>
      </c>
      <c r="H97" s="47" t="s">
        <v>22</v>
      </c>
      <c r="I97" s="47" t="s">
        <v>445</v>
      </c>
      <c r="J97" s="47">
        <v>71</v>
      </c>
      <c r="K97" s="49" t="s">
        <v>519</v>
      </c>
      <c r="L97" s="47"/>
      <c r="M97" s="47"/>
      <c r="N97" s="47"/>
      <c r="O97" s="47"/>
      <c r="P97" s="47"/>
    </row>
    <row r="98" spans="2:16" s="46" customFormat="1" ht="10.5" x14ac:dyDescent="0.25">
      <c r="B98" s="47">
        <v>88</v>
      </c>
      <c r="C98" s="47" t="s">
        <v>2146</v>
      </c>
      <c r="D98" s="47" t="s">
        <v>46</v>
      </c>
      <c r="E98" s="47" t="s">
        <v>138</v>
      </c>
      <c r="F98" s="47" t="s">
        <v>520</v>
      </c>
      <c r="G98" s="80" t="s">
        <v>598</v>
      </c>
      <c r="H98" s="72" t="s">
        <v>518</v>
      </c>
      <c r="I98" s="47" t="s">
        <v>444</v>
      </c>
      <c r="J98" s="47">
        <v>100</v>
      </c>
      <c r="K98" s="52" t="s">
        <v>521</v>
      </c>
      <c r="L98" s="47"/>
      <c r="M98" s="47"/>
      <c r="N98" s="47"/>
      <c r="O98" s="47"/>
      <c r="P98" s="47"/>
    </row>
    <row r="99" spans="2:16" s="46" customFormat="1" ht="10.5" x14ac:dyDescent="0.25">
      <c r="B99" s="47">
        <v>89</v>
      </c>
      <c r="C99" s="47" t="s">
        <v>2147</v>
      </c>
      <c r="D99" s="47" t="s">
        <v>108</v>
      </c>
      <c r="E99" s="47" t="s">
        <v>248</v>
      </c>
      <c r="F99" s="47" t="s">
        <v>522</v>
      </c>
      <c r="G99" s="80" t="s">
        <v>599</v>
      </c>
      <c r="H99" s="47" t="s">
        <v>124</v>
      </c>
      <c r="I99" s="47" t="s">
        <v>445</v>
      </c>
      <c r="J99" s="47">
        <v>115</v>
      </c>
      <c r="K99" s="52" t="s">
        <v>523</v>
      </c>
      <c r="L99" s="47"/>
      <c r="M99" s="47"/>
      <c r="N99" s="47"/>
      <c r="O99" s="47"/>
      <c r="P99" s="47"/>
    </row>
    <row r="100" spans="2:16" s="46" customFormat="1" ht="10.5" x14ac:dyDescent="0.25">
      <c r="B100" s="47">
        <v>90</v>
      </c>
      <c r="C100" s="47" t="s">
        <v>2148</v>
      </c>
      <c r="D100" s="47" t="s">
        <v>265</v>
      </c>
      <c r="E100" s="47" t="s">
        <v>68</v>
      </c>
      <c r="F100" s="47" t="s">
        <v>524</v>
      </c>
      <c r="G100" s="80" t="s">
        <v>600</v>
      </c>
      <c r="H100" s="47" t="s">
        <v>124</v>
      </c>
      <c r="I100" s="47" t="s">
        <v>445</v>
      </c>
      <c r="J100" s="47">
        <v>128</v>
      </c>
      <c r="K100" s="52" t="s">
        <v>525</v>
      </c>
      <c r="L100" s="47"/>
      <c r="M100" s="47"/>
      <c r="N100" s="47"/>
      <c r="O100" s="47"/>
      <c r="P100" s="47"/>
    </row>
    <row r="101" spans="2:16" s="46" customFormat="1" ht="10.5" x14ac:dyDescent="0.25">
      <c r="B101" s="47">
        <v>91</v>
      </c>
      <c r="C101" s="47" t="s">
        <v>2149</v>
      </c>
      <c r="D101" s="47" t="s">
        <v>38</v>
      </c>
      <c r="E101" s="47" t="s">
        <v>56</v>
      </c>
      <c r="F101" s="47" t="s">
        <v>373</v>
      </c>
      <c r="G101" s="80" t="s">
        <v>402</v>
      </c>
      <c r="H101" s="72" t="s">
        <v>518</v>
      </c>
      <c r="I101" s="47">
        <v>50</v>
      </c>
      <c r="J101" s="47">
        <v>326</v>
      </c>
      <c r="K101" s="49" t="s">
        <v>526</v>
      </c>
      <c r="L101" s="47"/>
      <c r="M101" s="47"/>
      <c r="N101" s="47"/>
      <c r="O101" s="47"/>
      <c r="P101" s="47"/>
    </row>
    <row r="102" spans="2:16" s="46" customFormat="1" ht="10.5" x14ac:dyDescent="0.25">
      <c r="B102" s="47">
        <v>92</v>
      </c>
      <c r="C102" s="47" t="s">
        <v>2150</v>
      </c>
      <c r="D102" s="47" t="s">
        <v>129</v>
      </c>
      <c r="E102" s="47" t="s">
        <v>21</v>
      </c>
      <c r="F102" s="47" t="s">
        <v>527</v>
      </c>
      <c r="G102" s="80" t="s">
        <v>528</v>
      </c>
      <c r="H102" s="47" t="s">
        <v>22</v>
      </c>
      <c r="I102" s="47" t="s">
        <v>445</v>
      </c>
      <c r="J102" s="47">
        <v>100</v>
      </c>
      <c r="K102" s="52" t="s">
        <v>529</v>
      </c>
      <c r="L102" s="47"/>
      <c r="M102" s="47"/>
      <c r="N102" s="47"/>
      <c r="O102" s="47"/>
      <c r="P102" s="47"/>
    </row>
    <row r="103" spans="2:16" s="46" customFormat="1" ht="10.5" x14ac:dyDescent="0.25">
      <c r="B103" s="47">
        <v>93</v>
      </c>
      <c r="C103" s="47" t="s">
        <v>2151</v>
      </c>
      <c r="D103" s="47" t="s">
        <v>31</v>
      </c>
      <c r="E103" s="47" t="s">
        <v>45</v>
      </c>
      <c r="F103" s="47" t="s">
        <v>441</v>
      </c>
      <c r="G103" s="80" t="s">
        <v>576</v>
      </c>
      <c r="H103" s="47" t="s">
        <v>22</v>
      </c>
      <c r="I103" s="47" t="s">
        <v>445</v>
      </c>
      <c r="J103" s="47">
        <v>110</v>
      </c>
      <c r="K103" s="52" t="s">
        <v>530</v>
      </c>
      <c r="L103" s="47"/>
      <c r="M103" s="47"/>
      <c r="N103" s="47"/>
      <c r="O103" s="47"/>
      <c r="P103" s="47"/>
    </row>
    <row r="104" spans="2:16" s="46" customFormat="1" ht="10.5" x14ac:dyDescent="0.25">
      <c r="B104" s="47">
        <v>94</v>
      </c>
      <c r="C104" s="47" t="s">
        <v>2152</v>
      </c>
      <c r="D104" s="47" t="s">
        <v>32</v>
      </c>
      <c r="E104" s="47" t="s">
        <v>121</v>
      </c>
      <c r="F104" s="47" t="s">
        <v>531</v>
      </c>
      <c r="G104" s="80" t="s">
        <v>601</v>
      </c>
      <c r="H104" s="72" t="s">
        <v>518</v>
      </c>
      <c r="I104" s="47" t="s">
        <v>444</v>
      </c>
      <c r="J104" s="47">
        <v>100</v>
      </c>
      <c r="K104" s="52" t="s">
        <v>532</v>
      </c>
      <c r="L104" s="47"/>
      <c r="M104" s="47"/>
      <c r="N104" s="47"/>
      <c r="O104" s="47"/>
      <c r="P104" s="47"/>
    </row>
    <row r="105" spans="2:16" s="46" customFormat="1" ht="10.5" x14ac:dyDescent="0.25">
      <c r="B105" s="47">
        <v>95</v>
      </c>
      <c r="C105" s="47" t="s">
        <v>2153</v>
      </c>
      <c r="D105" s="47" t="s">
        <v>65</v>
      </c>
      <c r="E105" s="47" t="s">
        <v>63</v>
      </c>
      <c r="F105" s="47" t="s">
        <v>496</v>
      </c>
      <c r="G105" s="80" t="s">
        <v>587</v>
      </c>
      <c r="H105" s="47" t="s">
        <v>22</v>
      </c>
      <c r="I105" s="47" t="s">
        <v>445</v>
      </c>
      <c r="J105" s="47">
        <v>174</v>
      </c>
      <c r="K105" s="52" t="s">
        <v>497</v>
      </c>
      <c r="L105" s="47"/>
      <c r="M105" s="47"/>
      <c r="N105" s="47"/>
      <c r="O105" s="47"/>
      <c r="P105" s="47"/>
    </row>
    <row r="106" spans="2:16" s="46" customFormat="1" ht="10.5" x14ac:dyDescent="0.25">
      <c r="B106" s="47">
        <v>96</v>
      </c>
      <c r="C106" s="47" t="s">
        <v>2154</v>
      </c>
      <c r="D106" s="47" t="s">
        <v>290</v>
      </c>
      <c r="E106" s="47" t="s">
        <v>37</v>
      </c>
      <c r="F106" s="47" t="s">
        <v>534</v>
      </c>
      <c r="G106" s="80" t="s">
        <v>602</v>
      </c>
      <c r="H106" s="47" t="s">
        <v>124</v>
      </c>
      <c r="I106" s="47" t="s">
        <v>445</v>
      </c>
      <c r="J106" s="47">
        <v>122</v>
      </c>
      <c r="K106" s="52" t="s">
        <v>533</v>
      </c>
      <c r="L106" s="47"/>
      <c r="M106" s="47"/>
      <c r="N106" s="47"/>
      <c r="O106" s="47"/>
      <c r="P106" s="47"/>
    </row>
    <row r="107" spans="2:16" s="46" customFormat="1" ht="10.5" x14ac:dyDescent="0.25">
      <c r="B107" s="47">
        <v>97</v>
      </c>
      <c r="C107" s="47" t="s">
        <v>2155</v>
      </c>
      <c r="D107" s="47" t="s">
        <v>37</v>
      </c>
      <c r="E107" s="47" t="s">
        <v>7</v>
      </c>
      <c r="F107" s="47" t="s">
        <v>535</v>
      </c>
      <c r="G107" s="80" t="s">
        <v>603</v>
      </c>
      <c r="H107" s="47" t="s">
        <v>22</v>
      </c>
      <c r="I107" s="47" t="s">
        <v>445</v>
      </c>
      <c r="J107" s="47">
        <v>124</v>
      </c>
      <c r="K107" s="49" t="s">
        <v>536</v>
      </c>
      <c r="L107" s="47"/>
      <c r="M107" s="47"/>
      <c r="N107" s="47"/>
      <c r="O107" s="47"/>
      <c r="P107" s="47"/>
    </row>
    <row r="108" spans="2:16" s="46" customFormat="1" ht="10.5" x14ac:dyDescent="0.25">
      <c r="B108" s="47">
        <v>98</v>
      </c>
      <c r="C108" s="47" t="s">
        <v>2156</v>
      </c>
      <c r="D108" s="47" t="s">
        <v>63</v>
      </c>
      <c r="E108" s="47" t="s">
        <v>290</v>
      </c>
      <c r="F108" s="47" t="s">
        <v>537</v>
      </c>
      <c r="G108" s="80" t="s">
        <v>604</v>
      </c>
      <c r="H108" s="72" t="s">
        <v>518</v>
      </c>
      <c r="I108" s="47" t="s">
        <v>444</v>
      </c>
      <c r="J108" s="47">
        <v>136</v>
      </c>
      <c r="K108" s="52" t="s">
        <v>301</v>
      </c>
      <c r="L108" s="47"/>
      <c r="M108" s="47"/>
      <c r="N108" s="47"/>
      <c r="O108" s="47"/>
      <c r="P108" s="47"/>
    </row>
    <row r="109" spans="2:16" s="46" customFormat="1" ht="10.5" x14ac:dyDescent="0.25">
      <c r="B109" s="47">
        <v>99</v>
      </c>
      <c r="C109" s="47" t="s">
        <v>2157</v>
      </c>
      <c r="D109" s="47" t="s">
        <v>121</v>
      </c>
      <c r="E109" s="47" t="s">
        <v>65</v>
      </c>
      <c r="F109" s="47" t="s">
        <v>538</v>
      </c>
      <c r="G109" s="80" t="s">
        <v>605</v>
      </c>
      <c r="H109" s="47" t="s">
        <v>22</v>
      </c>
      <c r="I109" s="47" t="s">
        <v>445</v>
      </c>
      <c r="J109" s="47">
        <v>123</v>
      </c>
      <c r="K109" s="52" t="s">
        <v>539</v>
      </c>
      <c r="L109" s="47"/>
      <c r="M109" s="47"/>
      <c r="N109" s="47"/>
      <c r="O109" s="47"/>
      <c r="P109" s="47"/>
    </row>
    <row r="110" spans="2:16" s="46" customFormat="1" ht="10.5" x14ac:dyDescent="0.25">
      <c r="B110" s="47">
        <v>100</v>
      </c>
      <c r="C110" s="47" t="s">
        <v>2158</v>
      </c>
      <c r="D110" s="47" t="s">
        <v>45</v>
      </c>
      <c r="E110" s="47" t="s">
        <v>32</v>
      </c>
      <c r="F110" s="47" t="s">
        <v>307</v>
      </c>
      <c r="G110" s="80" t="s">
        <v>583</v>
      </c>
      <c r="H110" s="73" t="s">
        <v>518</v>
      </c>
      <c r="I110" s="47" t="s">
        <v>444</v>
      </c>
      <c r="J110" s="47">
        <v>299</v>
      </c>
      <c r="K110" s="52" t="s">
        <v>489</v>
      </c>
      <c r="L110" s="47"/>
      <c r="M110" s="47"/>
      <c r="N110" s="47"/>
      <c r="O110" s="47"/>
      <c r="P110" s="47"/>
    </row>
    <row r="111" spans="2:16" s="46" customFormat="1" ht="10.5" x14ac:dyDescent="0.25">
      <c r="B111" s="47">
        <v>101</v>
      </c>
      <c r="C111" s="47" t="s">
        <v>2159</v>
      </c>
      <c r="D111" s="47" t="s">
        <v>21</v>
      </c>
      <c r="E111" s="47" t="s">
        <v>31</v>
      </c>
      <c r="F111" s="47" t="s">
        <v>540</v>
      </c>
      <c r="G111" s="80" t="s">
        <v>606</v>
      </c>
      <c r="H111" s="47" t="s">
        <v>124</v>
      </c>
      <c r="I111" s="47" t="s">
        <v>447</v>
      </c>
      <c r="J111" s="47">
        <v>12</v>
      </c>
      <c r="K111" s="52" t="s">
        <v>541</v>
      </c>
      <c r="L111" s="47"/>
      <c r="M111" s="47"/>
      <c r="N111" s="47"/>
      <c r="O111" s="47"/>
      <c r="P111" s="47"/>
    </row>
    <row r="112" spans="2:16" s="46" customFormat="1" ht="10.5" x14ac:dyDescent="0.25">
      <c r="B112" s="47">
        <v>102</v>
      </c>
      <c r="C112" s="47" t="s">
        <v>2160</v>
      </c>
      <c r="D112" s="47" t="s">
        <v>56</v>
      </c>
      <c r="E112" s="47" t="s">
        <v>129</v>
      </c>
      <c r="F112" s="47" t="s">
        <v>333</v>
      </c>
      <c r="G112" s="80" t="s">
        <v>607</v>
      </c>
      <c r="H112" s="47" t="s">
        <v>124</v>
      </c>
      <c r="I112" s="47" t="s">
        <v>445</v>
      </c>
      <c r="J112" s="47">
        <v>109</v>
      </c>
      <c r="K112" s="49" t="s">
        <v>334</v>
      </c>
      <c r="L112" s="47"/>
      <c r="M112" s="47"/>
      <c r="N112" s="47"/>
      <c r="O112" s="47"/>
      <c r="P112" s="47"/>
    </row>
    <row r="113" spans="2:16" s="46" customFormat="1" ht="10.5" x14ac:dyDescent="0.25">
      <c r="B113" s="47">
        <v>103</v>
      </c>
      <c r="C113" s="47" t="s">
        <v>2161</v>
      </c>
      <c r="D113" s="47" t="s">
        <v>68</v>
      </c>
      <c r="E113" s="47" t="s">
        <v>38</v>
      </c>
      <c r="F113" s="47" t="s">
        <v>542</v>
      </c>
      <c r="G113" s="80" t="s">
        <v>608</v>
      </c>
      <c r="H113" s="47" t="s">
        <v>22</v>
      </c>
      <c r="I113" s="47" t="s">
        <v>445</v>
      </c>
      <c r="J113" s="47">
        <v>89</v>
      </c>
      <c r="K113" s="52" t="s">
        <v>543</v>
      </c>
      <c r="L113" s="47"/>
      <c r="M113" s="47"/>
      <c r="N113" s="47"/>
      <c r="O113" s="47"/>
      <c r="P113" s="47"/>
    </row>
    <row r="114" spans="2:16" s="46" customFormat="1" ht="10.5" x14ac:dyDescent="0.25">
      <c r="B114" s="47">
        <v>104</v>
      </c>
      <c r="C114" s="47" t="s">
        <v>2162</v>
      </c>
      <c r="D114" s="47" t="s">
        <v>248</v>
      </c>
      <c r="E114" s="47" t="s">
        <v>265</v>
      </c>
      <c r="F114" s="47" t="s">
        <v>544</v>
      </c>
      <c r="G114" s="80" t="s">
        <v>609</v>
      </c>
      <c r="H114" s="47" t="s">
        <v>22</v>
      </c>
      <c r="I114" s="47" t="s">
        <v>445</v>
      </c>
      <c r="J114" s="47">
        <v>130</v>
      </c>
      <c r="K114" s="52" t="s">
        <v>545</v>
      </c>
      <c r="L114" s="47"/>
      <c r="M114" s="47"/>
      <c r="N114" s="47"/>
      <c r="O114" s="47"/>
      <c r="P114" s="47"/>
    </row>
    <row r="115" spans="2:16" s="46" customFormat="1" ht="10.5" x14ac:dyDescent="0.25">
      <c r="B115" s="47">
        <v>105</v>
      </c>
      <c r="C115" s="47" t="s">
        <v>2163</v>
      </c>
      <c r="D115" s="47" t="s">
        <v>138</v>
      </c>
      <c r="E115" s="47" t="s">
        <v>108</v>
      </c>
      <c r="F115" s="47" t="s">
        <v>331</v>
      </c>
      <c r="G115" s="80" t="s">
        <v>381</v>
      </c>
      <c r="H115" s="47" t="s">
        <v>22</v>
      </c>
      <c r="I115" s="47" t="s">
        <v>445</v>
      </c>
      <c r="J115" s="47">
        <v>62</v>
      </c>
      <c r="K115" s="52" t="s">
        <v>546</v>
      </c>
      <c r="L115" s="47"/>
      <c r="M115" s="47"/>
      <c r="N115" s="47"/>
      <c r="O115" s="47"/>
      <c r="P115" s="47"/>
    </row>
    <row r="116" spans="2:16" s="46" customFormat="1" ht="10.5" x14ac:dyDescent="0.25">
      <c r="B116" s="47">
        <v>106</v>
      </c>
      <c r="C116" s="47" t="s">
        <v>2164</v>
      </c>
      <c r="D116" s="47" t="s">
        <v>264</v>
      </c>
      <c r="E116" s="47" t="s">
        <v>46</v>
      </c>
      <c r="F116" s="47" t="s">
        <v>537</v>
      </c>
      <c r="G116" s="80" t="s">
        <v>610</v>
      </c>
      <c r="H116" s="47" t="s">
        <v>124</v>
      </c>
      <c r="I116" s="47" t="s">
        <v>445</v>
      </c>
      <c r="J116" s="47">
        <v>186</v>
      </c>
      <c r="K116" s="52" t="s">
        <v>301</v>
      </c>
      <c r="L116" s="47"/>
      <c r="M116" s="47"/>
      <c r="N116" s="47"/>
      <c r="O116" s="47"/>
      <c r="P116" s="47"/>
    </row>
    <row r="117" spans="2:16" s="46" customFormat="1" ht="10.5" x14ac:dyDescent="0.25">
      <c r="B117" s="47">
        <v>107</v>
      </c>
      <c r="C117" s="47" t="s">
        <v>2165</v>
      </c>
      <c r="D117" s="47" t="s">
        <v>76</v>
      </c>
      <c r="E117" s="47" t="s">
        <v>69</v>
      </c>
      <c r="F117" s="47" t="s">
        <v>333</v>
      </c>
      <c r="G117" s="80" t="s">
        <v>611</v>
      </c>
      <c r="H117" s="47" t="s">
        <v>124</v>
      </c>
      <c r="I117" s="47" t="s">
        <v>445</v>
      </c>
      <c r="J117" s="47">
        <v>55</v>
      </c>
      <c r="K117" s="52" t="s">
        <v>334</v>
      </c>
      <c r="L117" s="47"/>
      <c r="M117" s="47"/>
      <c r="N117" s="47"/>
      <c r="O117" s="47"/>
      <c r="P117" s="47"/>
    </row>
    <row r="118" spans="2:16" s="46" customFormat="1" ht="10.5" x14ac:dyDescent="0.25">
      <c r="B118" s="47">
        <v>108</v>
      </c>
      <c r="C118" s="47" t="s">
        <v>2166</v>
      </c>
      <c r="D118" s="47" t="s">
        <v>72</v>
      </c>
      <c r="E118" s="47" t="s">
        <v>20</v>
      </c>
      <c r="F118" s="47" t="s">
        <v>547</v>
      </c>
      <c r="G118" s="80" t="s">
        <v>612</v>
      </c>
      <c r="H118" s="47" t="s">
        <v>22</v>
      </c>
      <c r="I118" s="47" t="s">
        <v>445</v>
      </c>
      <c r="J118" s="47">
        <v>138</v>
      </c>
      <c r="K118" s="52" t="s">
        <v>548</v>
      </c>
      <c r="L118" s="47"/>
      <c r="M118" s="47"/>
      <c r="N118" s="47"/>
      <c r="O118" s="47"/>
      <c r="P118" s="47"/>
    </row>
    <row r="119" spans="2:16" s="46" customFormat="1" ht="10.5" x14ac:dyDescent="0.25">
      <c r="B119" s="47">
        <v>109</v>
      </c>
      <c r="C119" s="47" t="s">
        <v>2167</v>
      </c>
      <c r="D119" s="47" t="s">
        <v>7</v>
      </c>
      <c r="E119" s="47" t="s">
        <v>20</v>
      </c>
      <c r="F119" s="47" t="s">
        <v>343</v>
      </c>
      <c r="G119" s="80" t="s">
        <v>623</v>
      </c>
      <c r="H119" s="72" t="s">
        <v>22</v>
      </c>
      <c r="I119" s="47" t="s">
        <v>445</v>
      </c>
      <c r="J119" s="47">
        <v>156</v>
      </c>
      <c r="K119" s="52" t="s">
        <v>344</v>
      </c>
      <c r="L119" s="47"/>
      <c r="M119" s="47"/>
      <c r="N119" s="47"/>
      <c r="O119" s="47"/>
      <c r="P119" s="47"/>
    </row>
    <row r="120" spans="2:16" s="46" customFormat="1" ht="10.5" x14ac:dyDescent="0.25">
      <c r="B120" s="47">
        <v>110</v>
      </c>
      <c r="C120" s="47" t="s">
        <v>2168</v>
      </c>
      <c r="D120" s="47" t="s">
        <v>69</v>
      </c>
      <c r="E120" s="47" t="s">
        <v>72</v>
      </c>
      <c r="F120" s="47" t="s">
        <v>438</v>
      </c>
      <c r="G120" s="80" t="s">
        <v>613</v>
      </c>
      <c r="H120" s="72" t="s">
        <v>518</v>
      </c>
      <c r="I120" s="47" t="s">
        <v>444</v>
      </c>
      <c r="J120" s="47">
        <v>119</v>
      </c>
      <c r="K120" s="49" t="s">
        <v>556</v>
      </c>
      <c r="L120" s="47"/>
      <c r="M120" s="47"/>
      <c r="N120" s="47"/>
      <c r="O120" s="47"/>
      <c r="P120" s="47"/>
    </row>
    <row r="121" spans="2:16" s="46" customFormat="1" ht="10.5" x14ac:dyDescent="0.25">
      <c r="B121" s="47">
        <v>111</v>
      </c>
      <c r="C121" s="47" t="s">
        <v>2169</v>
      </c>
      <c r="D121" s="47" t="s">
        <v>46</v>
      </c>
      <c r="E121" s="47" t="s">
        <v>76</v>
      </c>
      <c r="F121" s="47" t="s">
        <v>369</v>
      </c>
      <c r="G121" s="80" t="s">
        <v>584</v>
      </c>
      <c r="H121" s="47" t="s">
        <v>22</v>
      </c>
      <c r="I121" s="47" t="s">
        <v>445</v>
      </c>
      <c r="J121" s="47">
        <v>78</v>
      </c>
      <c r="K121" s="52" t="s">
        <v>557</v>
      </c>
      <c r="L121" s="47"/>
      <c r="M121" s="47"/>
      <c r="N121" s="47"/>
      <c r="O121" s="47"/>
      <c r="P121" s="47"/>
    </row>
    <row r="122" spans="2:16" s="46" customFormat="1" ht="10.5" x14ac:dyDescent="0.25">
      <c r="B122" s="47">
        <v>112</v>
      </c>
      <c r="C122" s="47" t="s">
        <v>2170</v>
      </c>
      <c r="D122" s="47" t="s">
        <v>108</v>
      </c>
      <c r="E122" s="47" t="s">
        <v>264</v>
      </c>
      <c r="F122" s="47" t="s">
        <v>558</v>
      </c>
      <c r="G122" s="80" t="s">
        <v>614</v>
      </c>
      <c r="H122" s="47" t="s">
        <v>124</v>
      </c>
      <c r="I122" s="47" t="s">
        <v>445</v>
      </c>
      <c r="J122" s="47">
        <v>109</v>
      </c>
      <c r="K122" s="52" t="s">
        <v>559</v>
      </c>
      <c r="L122" s="47"/>
      <c r="M122" s="47"/>
      <c r="N122" s="47"/>
      <c r="O122" s="47"/>
      <c r="P122" s="47"/>
    </row>
    <row r="123" spans="2:16" s="46" customFormat="1" ht="10.5" x14ac:dyDescent="0.25">
      <c r="B123" s="47">
        <v>113</v>
      </c>
      <c r="C123" s="47" t="s">
        <v>2171</v>
      </c>
      <c r="D123" s="47" t="s">
        <v>265</v>
      </c>
      <c r="E123" s="47" t="s">
        <v>138</v>
      </c>
      <c r="F123" s="47" t="s">
        <v>560</v>
      </c>
      <c r="G123" s="80" t="s">
        <v>615</v>
      </c>
      <c r="H123" s="47" t="s">
        <v>124</v>
      </c>
      <c r="I123" s="47" t="s">
        <v>445</v>
      </c>
      <c r="J123" s="47">
        <v>75</v>
      </c>
      <c r="K123" s="52" t="s">
        <v>561</v>
      </c>
      <c r="L123" s="47"/>
      <c r="M123" s="47"/>
      <c r="N123" s="47"/>
      <c r="O123" s="47"/>
      <c r="P123" s="47"/>
    </row>
    <row r="124" spans="2:16" s="46" customFormat="1" ht="10.5" x14ac:dyDescent="0.25">
      <c r="B124" s="47">
        <v>114</v>
      </c>
      <c r="C124" s="47" t="s">
        <v>2172</v>
      </c>
      <c r="D124" s="47" t="s">
        <v>38</v>
      </c>
      <c r="E124" s="47" t="s">
        <v>248</v>
      </c>
      <c r="F124" s="47" t="s">
        <v>323</v>
      </c>
      <c r="G124" s="80" t="s">
        <v>616</v>
      </c>
      <c r="H124" s="73" t="s">
        <v>518</v>
      </c>
      <c r="I124" s="47">
        <v>3</v>
      </c>
      <c r="J124" s="47">
        <v>88</v>
      </c>
      <c r="K124" s="52" t="s">
        <v>562</v>
      </c>
      <c r="L124" s="47"/>
      <c r="M124" s="47"/>
      <c r="N124" s="47"/>
      <c r="O124" s="47"/>
      <c r="P124" s="47"/>
    </row>
    <row r="125" spans="2:16" s="46" customFormat="1" ht="10.5" x14ac:dyDescent="0.25">
      <c r="B125" s="47">
        <v>115</v>
      </c>
      <c r="C125" s="47" t="s">
        <v>2173</v>
      </c>
      <c r="D125" s="47" t="s">
        <v>129</v>
      </c>
      <c r="E125" s="47" t="s">
        <v>68</v>
      </c>
      <c r="F125" s="47" t="s">
        <v>563</v>
      </c>
      <c r="G125" s="80" t="s">
        <v>617</v>
      </c>
      <c r="H125" s="47" t="s">
        <v>22</v>
      </c>
      <c r="I125" s="47" t="s">
        <v>445</v>
      </c>
      <c r="J125" s="47">
        <v>144</v>
      </c>
      <c r="K125" s="52" t="s">
        <v>564</v>
      </c>
      <c r="L125" s="47"/>
      <c r="M125" s="47"/>
      <c r="N125" s="47"/>
      <c r="O125" s="47"/>
      <c r="P125" s="47"/>
    </row>
    <row r="126" spans="2:16" s="46" customFormat="1" ht="10.5" x14ac:dyDescent="0.25">
      <c r="B126" s="47">
        <v>116</v>
      </c>
      <c r="C126" s="47" t="s">
        <v>2174</v>
      </c>
      <c r="D126" s="47" t="s">
        <v>31</v>
      </c>
      <c r="E126" s="47" t="s">
        <v>56</v>
      </c>
      <c r="F126" s="47" t="s">
        <v>565</v>
      </c>
      <c r="G126" s="80" t="s">
        <v>618</v>
      </c>
      <c r="H126" s="47" t="s">
        <v>124</v>
      </c>
      <c r="I126" s="47" t="s">
        <v>445</v>
      </c>
      <c r="J126" s="47">
        <v>146</v>
      </c>
      <c r="K126" s="52" t="s">
        <v>566</v>
      </c>
      <c r="L126" s="47"/>
      <c r="M126" s="47"/>
      <c r="N126" s="47"/>
      <c r="O126" s="47"/>
      <c r="P126" s="47"/>
    </row>
    <row r="127" spans="2:16" s="46" customFormat="1" ht="10.5" x14ac:dyDescent="0.25">
      <c r="B127" s="47">
        <v>117</v>
      </c>
      <c r="C127" s="47" t="s">
        <v>2175</v>
      </c>
      <c r="D127" s="47" t="s">
        <v>32</v>
      </c>
      <c r="E127" s="47" t="s">
        <v>21</v>
      </c>
      <c r="F127" s="47" t="s">
        <v>321</v>
      </c>
      <c r="G127" s="80" t="s">
        <v>387</v>
      </c>
      <c r="H127" s="73" t="s">
        <v>518</v>
      </c>
      <c r="I127" s="47">
        <v>3</v>
      </c>
      <c r="J127" s="47">
        <v>59</v>
      </c>
      <c r="K127" s="52" t="s">
        <v>619</v>
      </c>
      <c r="L127" s="47"/>
      <c r="M127" s="47"/>
      <c r="N127" s="47"/>
      <c r="O127" s="47"/>
      <c r="P127" s="47"/>
    </row>
    <row r="128" spans="2:16" s="46" customFormat="1" ht="10.5" x14ac:dyDescent="0.25">
      <c r="B128" s="47">
        <v>118</v>
      </c>
      <c r="C128" s="47" t="s">
        <v>2176</v>
      </c>
      <c r="D128" s="47" t="s">
        <v>65</v>
      </c>
      <c r="E128" s="47" t="s">
        <v>45</v>
      </c>
      <c r="F128" s="47" t="s">
        <v>620</v>
      </c>
      <c r="G128" s="80" t="s">
        <v>624</v>
      </c>
      <c r="H128" s="73" t="s">
        <v>22</v>
      </c>
      <c r="I128" s="47" t="s">
        <v>445</v>
      </c>
      <c r="J128" s="47">
        <v>72</v>
      </c>
      <c r="K128" s="52" t="s">
        <v>621</v>
      </c>
      <c r="L128" s="47"/>
      <c r="M128" s="47"/>
      <c r="N128" s="47"/>
      <c r="O128" s="47"/>
      <c r="P128" s="47"/>
    </row>
    <row r="129" spans="2:16" s="46" customFormat="1" ht="10.5" x14ac:dyDescent="0.25">
      <c r="B129" s="47">
        <v>119</v>
      </c>
      <c r="C129" s="47" t="s">
        <v>2177</v>
      </c>
      <c r="D129" s="47" t="s">
        <v>290</v>
      </c>
      <c r="E129" s="47" t="s">
        <v>121</v>
      </c>
      <c r="F129" s="47" t="s">
        <v>293</v>
      </c>
      <c r="G129" s="80" t="s">
        <v>625</v>
      </c>
      <c r="H129" s="73" t="s">
        <v>518</v>
      </c>
      <c r="I129" s="47" t="s">
        <v>444</v>
      </c>
      <c r="J129" s="47">
        <v>141</v>
      </c>
      <c r="K129" s="52" t="s">
        <v>622</v>
      </c>
      <c r="L129" s="47"/>
      <c r="M129" s="47"/>
      <c r="N129" s="47"/>
      <c r="O129" s="47"/>
      <c r="P129" s="47"/>
    </row>
    <row r="130" spans="2:16" s="46" customFormat="1" ht="10.5" x14ac:dyDescent="0.25">
      <c r="B130" s="47">
        <v>120</v>
      </c>
      <c r="C130" s="47" t="s">
        <v>2178</v>
      </c>
      <c r="D130" s="47" t="s">
        <v>37</v>
      </c>
      <c r="E130" s="47" t="s">
        <v>63</v>
      </c>
      <c r="F130" s="47" t="s">
        <v>441</v>
      </c>
      <c r="G130" s="80" t="s">
        <v>576</v>
      </c>
      <c r="H130" s="47" t="s">
        <v>22</v>
      </c>
      <c r="I130" s="47" t="s">
        <v>445</v>
      </c>
      <c r="J130" s="47">
        <v>162</v>
      </c>
      <c r="K130" s="52" t="s">
        <v>442</v>
      </c>
      <c r="L130" s="47"/>
      <c r="M130" s="47"/>
      <c r="N130" s="47"/>
      <c r="O130" s="47"/>
      <c r="P130" s="47"/>
    </row>
    <row r="131" spans="2:16" s="46" customFormat="1" ht="10.5" x14ac:dyDescent="0.25">
      <c r="B131" s="47">
        <v>121</v>
      </c>
      <c r="C131" s="47" t="s">
        <v>2179</v>
      </c>
      <c r="D131" s="47" t="s">
        <v>63</v>
      </c>
      <c r="E131" s="47" t="s">
        <v>7</v>
      </c>
      <c r="F131" s="47" t="s">
        <v>626</v>
      </c>
      <c r="G131" s="80" t="s">
        <v>664</v>
      </c>
      <c r="H131" s="73" t="s">
        <v>518</v>
      </c>
      <c r="I131" s="47" t="s">
        <v>444</v>
      </c>
      <c r="J131" s="47">
        <v>91</v>
      </c>
      <c r="K131" s="52" t="s">
        <v>629</v>
      </c>
      <c r="L131" s="47"/>
      <c r="M131" s="47"/>
      <c r="N131" s="47"/>
      <c r="O131" s="47"/>
      <c r="P131" s="47"/>
    </row>
    <row r="132" spans="2:16" s="46" customFormat="1" ht="10.5" x14ac:dyDescent="0.25">
      <c r="B132" s="47">
        <v>122</v>
      </c>
      <c r="C132" s="47" t="s">
        <v>2180</v>
      </c>
      <c r="D132" s="47" t="s">
        <v>121</v>
      </c>
      <c r="E132" s="47" t="s">
        <v>37</v>
      </c>
      <c r="F132" s="47" t="s">
        <v>630</v>
      </c>
      <c r="G132" s="80" t="s">
        <v>419</v>
      </c>
      <c r="H132" s="73" t="s">
        <v>518</v>
      </c>
      <c r="I132" s="47" t="s">
        <v>444</v>
      </c>
      <c r="J132" s="47">
        <v>83</v>
      </c>
      <c r="K132" s="52" t="s">
        <v>631</v>
      </c>
      <c r="L132" s="47"/>
      <c r="M132" s="47"/>
      <c r="N132" s="47"/>
      <c r="O132" s="47"/>
      <c r="P132" s="47"/>
    </row>
    <row r="133" spans="2:16" s="46" customFormat="1" ht="10.5" x14ac:dyDescent="0.25">
      <c r="B133" s="47">
        <v>123</v>
      </c>
      <c r="C133" s="47" t="s">
        <v>2181</v>
      </c>
      <c r="D133" s="47" t="s">
        <v>45</v>
      </c>
      <c r="E133" s="47" t="s">
        <v>290</v>
      </c>
      <c r="F133" s="47" t="s">
        <v>632</v>
      </c>
      <c r="G133" s="80" t="s">
        <v>665</v>
      </c>
      <c r="H133" s="47" t="s">
        <v>124</v>
      </c>
      <c r="I133" s="47" t="s">
        <v>445</v>
      </c>
      <c r="J133" s="47">
        <v>219</v>
      </c>
      <c r="K133" s="52" t="s">
        <v>633</v>
      </c>
      <c r="L133" s="47"/>
      <c r="M133" s="47"/>
      <c r="N133" s="47"/>
      <c r="O133" s="47"/>
      <c r="P133" s="47"/>
    </row>
    <row r="134" spans="2:16" s="46" customFormat="1" ht="10.5" x14ac:dyDescent="0.25">
      <c r="B134" s="47">
        <v>124</v>
      </c>
      <c r="C134" s="47" t="s">
        <v>2182</v>
      </c>
      <c r="D134" s="47" t="s">
        <v>21</v>
      </c>
      <c r="E134" s="47" t="s">
        <v>65</v>
      </c>
      <c r="F134" s="47" t="s">
        <v>634</v>
      </c>
      <c r="G134" s="80" t="s">
        <v>424</v>
      </c>
      <c r="H134" s="73" t="s">
        <v>518</v>
      </c>
      <c r="I134" s="47" t="s">
        <v>444</v>
      </c>
      <c r="J134" s="47">
        <v>115</v>
      </c>
      <c r="K134" s="52" t="s">
        <v>635</v>
      </c>
      <c r="L134" s="47"/>
      <c r="M134" s="47"/>
      <c r="N134" s="47"/>
      <c r="O134" s="47"/>
      <c r="P134" s="47"/>
    </row>
    <row r="135" spans="2:16" s="46" customFormat="1" ht="10.5" x14ac:dyDescent="0.25">
      <c r="B135" s="47">
        <v>125</v>
      </c>
      <c r="C135" s="47" t="s">
        <v>2183</v>
      </c>
      <c r="D135" s="47" t="s">
        <v>56</v>
      </c>
      <c r="E135" s="47" t="s">
        <v>32</v>
      </c>
      <c r="F135" s="47" t="s">
        <v>636</v>
      </c>
      <c r="G135" s="80" t="s">
        <v>666</v>
      </c>
      <c r="H135" s="73" t="s">
        <v>518</v>
      </c>
      <c r="I135" s="47" t="s">
        <v>446</v>
      </c>
      <c r="J135" s="47">
        <v>129</v>
      </c>
      <c r="K135" s="52" t="s">
        <v>637</v>
      </c>
      <c r="L135" s="47"/>
      <c r="M135" s="47"/>
      <c r="N135" s="47"/>
      <c r="O135" s="47"/>
      <c r="P135" s="47"/>
    </row>
    <row r="136" spans="2:16" s="46" customFormat="1" ht="10.5" x14ac:dyDescent="0.25">
      <c r="B136" s="47">
        <v>126</v>
      </c>
      <c r="C136" s="47" t="s">
        <v>2184</v>
      </c>
      <c r="D136" s="47" t="s">
        <v>68</v>
      </c>
      <c r="E136" s="47" t="s">
        <v>31</v>
      </c>
      <c r="F136" s="47" t="s">
        <v>323</v>
      </c>
      <c r="G136" s="80" t="s">
        <v>616</v>
      </c>
      <c r="H136" s="47" t="s">
        <v>22</v>
      </c>
      <c r="I136" s="47" t="s">
        <v>445</v>
      </c>
      <c r="J136" s="47">
        <v>93</v>
      </c>
      <c r="K136" s="52" t="s">
        <v>638</v>
      </c>
      <c r="L136" s="47"/>
      <c r="M136" s="47"/>
      <c r="N136" s="47"/>
      <c r="O136" s="47"/>
      <c r="P136" s="47"/>
    </row>
    <row r="137" spans="2:16" s="46" customFormat="1" ht="10.5" x14ac:dyDescent="0.25">
      <c r="B137" s="47">
        <v>127</v>
      </c>
      <c r="C137" s="47" t="s">
        <v>2185</v>
      </c>
      <c r="D137" s="47" t="s">
        <v>248</v>
      </c>
      <c r="E137" s="47" t="s">
        <v>129</v>
      </c>
      <c r="F137" s="47" t="s">
        <v>534</v>
      </c>
      <c r="G137" s="80" t="s">
        <v>667</v>
      </c>
      <c r="H137" s="73" t="s">
        <v>124</v>
      </c>
      <c r="I137" s="47" t="s">
        <v>445</v>
      </c>
      <c r="J137" s="47">
        <v>181</v>
      </c>
      <c r="K137" s="52" t="s">
        <v>639</v>
      </c>
      <c r="L137" s="47"/>
      <c r="M137" s="47"/>
      <c r="N137" s="47"/>
      <c r="O137" s="47"/>
      <c r="P137" s="47"/>
    </row>
    <row r="138" spans="2:16" s="46" customFormat="1" ht="10.5" x14ac:dyDescent="0.25">
      <c r="B138" s="47">
        <v>128</v>
      </c>
      <c r="C138" s="47" t="s">
        <v>2186</v>
      </c>
      <c r="D138" s="47" t="s">
        <v>138</v>
      </c>
      <c r="E138" s="47" t="s">
        <v>38</v>
      </c>
      <c r="F138" s="47" t="s">
        <v>640</v>
      </c>
      <c r="G138" s="80" t="s">
        <v>580</v>
      </c>
      <c r="H138" s="47" t="s">
        <v>22</v>
      </c>
      <c r="I138" s="47" t="s">
        <v>445</v>
      </c>
      <c r="J138" s="47">
        <v>70</v>
      </c>
      <c r="K138" s="52" t="s">
        <v>641</v>
      </c>
      <c r="L138" s="47"/>
      <c r="M138" s="47"/>
      <c r="N138" s="47"/>
      <c r="O138" s="47"/>
      <c r="P138" s="47"/>
    </row>
    <row r="139" spans="2:16" s="46" customFormat="1" ht="10.5" x14ac:dyDescent="0.25">
      <c r="B139" s="47">
        <v>129</v>
      </c>
      <c r="C139" s="47" t="s">
        <v>2187</v>
      </c>
      <c r="D139" s="47" t="s">
        <v>264</v>
      </c>
      <c r="E139" s="47" t="s">
        <v>265</v>
      </c>
      <c r="F139" s="47" t="s">
        <v>565</v>
      </c>
      <c r="G139" s="80" t="s">
        <v>668</v>
      </c>
      <c r="H139" s="73" t="s">
        <v>518</v>
      </c>
      <c r="I139" s="47" t="s">
        <v>446</v>
      </c>
      <c r="J139" s="47">
        <v>152</v>
      </c>
      <c r="K139" s="52" t="s">
        <v>566</v>
      </c>
      <c r="L139" s="47"/>
      <c r="M139" s="47"/>
      <c r="N139" s="47"/>
      <c r="O139" s="47"/>
      <c r="P139" s="47"/>
    </row>
    <row r="140" spans="2:16" s="46" customFormat="1" ht="10.5" x14ac:dyDescent="0.25">
      <c r="B140" s="47">
        <v>130</v>
      </c>
      <c r="C140" s="47" t="s">
        <v>2188</v>
      </c>
      <c r="D140" s="47" t="s">
        <v>76</v>
      </c>
      <c r="E140" s="47" t="s">
        <v>108</v>
      </c>
      <c r="F140" s="47" t="s">
        <v>642</v>
      </c>
      <c r="G140" s="80" t="s">
        <v>669</v>
      </c>
      <c r="H140" s="47" t="s">
        <v>22</v>
      </c>
      <c r="I140" s="47" t="s">
        <v>445</v>
      </c>
      <c r="J140" s="47">
        <v>77</v>
      </c>
      <c r="K140" s="52" t="s">
        <v>643</v>
      </c>
      <c r="L140" s="47"/>
      <c r="M140" s="47"/>
      <c r="N140" s="47"/>
      <c r="O140" s="47"/>
      <c r="P140" s="47"/>
    </row>
    <row r="141" spans="2:16" s="46" customFormat="1" ht="10.5" x14ac:dyDescent="0.25">
      <c r="B141" s="47">
        <v>131</v>
      </c>
      <c r="C141" s="47" t="s">
        <v>2189</v>
      </c>
      <c r="D141" s="47" t="s">
        <v>72</v>
      </c>
      <c r="E141" s="47" t="s">
        <v>46</v>
      </c>
      <c r="F141" s="47" t="s">
        <v>644</v>
      </c>
      <c r="G141" s="80" t="s">
        <v>670</v>
      </c>
      <c r="H141" s="47" t="s">
        <v>22</v>
      </c>
      <c r="I141" s="47" t="s">
        <v>445</v>
      </c>
      <c r="J141" s="47">
        <v>100</v>
      </c>
      <c r="K141" s="52" t="s">
        <v>645</v>
      </c>
      <c r="L141" s="47"/>
      <c r="M141" s="47"/>
      <c r="N141" s="47"/>
      <c r="O141" s="47"/>
      <c r="P141" s="47"/>
    </row>
    <row r="142" spans="2:16" s="46" customFormat="1" ht="10.5" x14ac:dyDescent="0.25">
      <c r="B142" s="47">
        <v>132</v>
      </c>
      <c r="C142" s="47" t="s">
        <v>2190</v>
      </c>
      <c r="D142" s="47" t="s">
        <v>20</v>
      </c>
      <c r="E142" s="47" t="s">
        <v>69</v>
      </c>
      <c r="F142" s="47" t="s">
        <v>646</v>
      </c>
      <c r="G142" s="80" t="s">
        <v>423</v>
      </c>
      <c r="H142" s="47" t="s">
        <v>124</v>
      </c>
      <c r="I142" s="47" t="s">
        <v>445</v>
      </c>
      <c r="J142" s="47">
        <v>62</v>
      </c>
      <c r="K142" s="52" t="s">
        <v>647</v>
      </c>
      <c r="L142" s="47"/>
      <c r="M142" s="47"/>
      <c r="N142" s="47"/>
      <c r="O142" s="47"/>
      <c r="P142" s="47"/>
    </row>
    <row r="143" spans="2:16" s="46" customFormat="1" ht="10.5" x14ac:dyDescent="0.25">
      <c r="B143" s="47">
        <v>133</v>
      </c>
      <c r="C143" s="47" t="s">
        <v>2191</v>
      </c>
      <c r="D143" s="47" t="s">
        <v>7</v>
      </c>
      <c r="E143" s="47" t="s">
        <v>69</v>
      </c>
      <c r="F143" s="47" t="s">
        <v>652</v>
      </c>
      <c r="G143" s="80" t="s">
        <v>671</v>
      </c>
      <c r="H143" s="47" t="s">
        <v>124</v>
      </c>
      <c r="I143" s="47" t="s">
        <v>445</v>
      </c>
      <c r="J143" s="47">
        <v>123</v>
      </c>
      <c r="K143" s="52" t="s">
        <v>653</v>
      </c>
      <c r="L143" s="47"/>
      <c r="M143" s="47"/>
      <c r="N143" s="47"/>
      <c r="O143" s="47"/>
      <c r="P143" s="47"/>
    </row>
    <row r="144" spans="2:16" s="46" customFormat="1" ht="10.5" x14ac:dyDescent="0.25">
      <c r="B144" s="47">
        <v>134</v>
      </c>
      <c r="C144" s="47" t="s">
        <v>2192</v>
      </c>
      <c r="D144" s="47" t="s">
        <v>46</v>
      </c>
      <c r="E144" s="47" t="s">
        <v>20</v>
      </c>
      <c r="F144" s="47" t="s">
        <v>655</v>
      </c>
      <c r="G144" s="80" t="s">
        <v>656</v>
      </c>
      <c r="H144" s="47" t="s">
        <v>22</v>
      </c>
      <c r="I144" s="47" t="s">
        <v>445</v>
      </c>
      <c r="J144" s="47">
        <v>136</v>
      </c>
      <c r="K144" s="52" t="s">
        <v>657</v>
      </c>
      <c r="L144" s="47"/>
      <c r="M144" s="47"/>
      <c r="N144" s="47"/>
      <c r="O144" s="47"/>
      <c r="P144" s="47"/>
    </row>
    <row r="145" spans="2:16" s="46" customFormat="1" ht="10.5" x14ac:dyDescent="0.25">
      <c r="B145" s="47">
        <v>135</v>
      </c>
      <c r="C145" s="47" t="s">
        <v>2193</v>
      </c>
      <c r="D145" s="47" t="s">
        <v>108</v>
      </c>
      <c r="E145" s="47" t="s">
        <v>72</v>
      </c>
      <c r="F145" s="47" t="s">
        <v>369</v>
      </c>
      <c r="G145" s="80" t="s">
        <v>672</v>
      </c>
      <c r="H145" s="47" t="s">
        <v>124</v>
      </c>
      <c r="I145" s="47" t="s">
        <v>445</v>
      </c>
      <c r="J145" s="47">
        <v>109</v>
      </c>
      <c r="K145" s="52" t="s">
        <v>370</v>
      </c>
      <c r="L145" s="47"/>
      <c r="M145" s="47"/>
      <c r="N145" s="47"/>
      <c r="O145" s="47"/>
      <c r="P145" s="47"/>
    </row>
    <row r="146" spans="2:16" s="46" customFormat="1" ht="10.5" x14ac:dyDescent="0.25">
      <c r="B146" s="47">
        <v>136</v>
      </c>
      <c r="C146" s="47" t="s">
        <v>2194</v>
      </c>
      <c r="D146" s="47" t="s">
        <v>265</v>
      </c>
      <c r="E146" s="47" t="s">
        <v>76</v>
      </c>
      <c r="F146" s="47" t="s">
        <v>531</v>
      </c>
      <c r="G146" s="80" t="s">
        <v>601</v>
      </c>
      <c r="H146" s="73" t="s">
        <v>518</v>
      </c>
      <c r="I146" s="47" t="s">
        <v>444</v>
      </c>
      <c r="J146" s="47">
        <v>142</v>
      </c>
      <c r="K146" s="49" t="s">
        <v>658</v>
      </c>
      <c r="L146" s="47"/>
      <c r="M146" s="47"/>
      <c r="N146" s="47"/>
      <c r="O146" s="47"/>
      <c r="P146" s="47"/>
    </row>
    <row r="147" spans="2:16" s="46" customFormat="1" ht="10.5" x14ac:dyDescent="0.25">
      <c r="B147" s="47">
        <v>137</v>
      </c>
      <c r="C147" s="47" t="s">
        <v>2195</v>
      </c>
      <c r="D147" s="47" t="s">
        <v>38</v>
      </c>
      <c r="E147" s="47" t="s">
        <v>264</v>
      </c>
      <c r="F147" s="47" t="s">
        <v>431</v>
      </c>
      <c r="G147" s="80" t="s">
        <v>673</v>
      </c>
      <c r="H147" s="47" t="s">
        <v>124</v>
      </c>
      <c r="I147" s="47" t="s">
        <v>445</v>
      </c>
      <c r="J147" s="47">
        <v>201</v>
      </c>
      <c r="K147" s="52" t="s">
        <v>659</v>
      </c>
      <c r="L147" s="47"/>
      <c r="M147" s="47"/>
      <c r="N147" s="47"/>
      <c r="O147" s="47"/>
      <c r="P147" s="47"/>
    </row>
    <row r="148" spans="2:16" s="46" customFormat="1" ht="10.5" x14ac:dyDescent="0.25">
      <c r="B148" s="47">
        <v>138</v>
      </c>
      <c r="C148" s="47" t="s">
        <v>2196</v>
      </c>
      <c r="D148" s="47" t="s">
        <v>129</v>
      </c>
      <c r="E148" s="47" t="s">
        <v>138</v>
      </c>
      <c r="F148" s="47" t="s">
        <v>660</v>
      </c>
      <c r="G148" s="80" t="s">
        <v>674</v>
      </c>
      <c r="H148" s="73" t="s">
        <v>518</v>
      </c>
      <c r="I148" s="47" t="s">
        <v>444</v>
      </c>
      <c r="J148" s="47">
        <v>163</v>
      </c>
      <c r="K148" s="52" t="s">
        <v>661</v>
      </c>
      <c r="L148" s="47"/>
      <c r="M148" s="47"/>
      <c r="N148" s="47"/>
      <c r="O148" s="47"/>
      <c r="P148" s="47"/>
    </row>
    <row r="149" spans="2:16" s="46" customFormat="1" ht="10.5" x14ac:dyDescent="0.25">
      <c r="B149" s="47">
        <v>139</v>
      </c>
      <c r="C149" s="47" t="s">
        <v>2197</v>
      </c>
      <c r="D149" s="47" t="s">
        <v>31</v>
      </c>
      <c r="E149" s="47" t="s">
        <v>248</v>
      </c>
      <c r="F149" s="47" t="s">
        <v>286</v>
      </c>
      <c r="G149" s="80" t="s">
        <v>398</v>
      </c>
      <c r="H149" s="73" t="s">
        <v>518</v>
      </c>
      <c r="I149" s="47" t="s">
        <v>444</v>
      </c>
      <c r="J149" s="47">
        <v>97</v>
      </c>
      <c r="K149" s="52" t="s">
        <v>287</v>
      </c>
      <c r="L149" s="47"/>
      <c r="M149" s="47"/>
      <c r="N149" s="47"/>
      <c r="O149" s="47"/>
      <c r="P149" s="47"/>
    </row>
    <row r="150" spans="2:16" s="46" customFormat="1" ht="10.5" x14ac:dyDescent="0.25">
      <c r="B150" s="47">
        <v>140</v>
      </c>
      <c r="C150" s="47" t="s">
        <v>2198</v>
      </c>
      <c r="D150" s="47" t="s">
        <v>32</v>
      </c>
      <c r="E150" s="47" t="s">
        <v>68</v>
      </c>
      <c r="F150" s="47" t="s">
        <v>284</v>
      </c>
      <c r="G150" s="80" t="s">
        <v>675</v>
      </c>
      <c r="H150" s="73" t="s">
        <v>518</v>
      </c>
      <c r="I150" s="47" t="s">
        <v>446</v>
      </c>
      <c r="J150" s="47">
        <v>158</v>
      </c>
      <c r="K150" s="52" t="s">
        <v>498</v>
      </c>
      <c r="L150" s="47"/>
      <c r="M150" s="47"/>
      <c r="N150" s="47"/>
      <c r="O150" s="47"/>
      <c r="P150" s="47"/>
    </row>
    <row r="151" spans="2:16" s="46" customFormat="1" ht="10.5" x14ac:dyDescent="0.25">
      <c r="B151" s="47">
        <v>141</v>
      </c>
      <c r="C151" s="47" t="s">
        <v>2199</v>
      </c>
      <c r="D151" s="47" t="s">
        <v>65</v>
      </c>
      <c r="E151" s="47" t="s">
        <v>56</v>
      </c>
      <c r="F151" s="47" t="s">
        <v>662</v>
      </c>
      <c r="G151" s="80" t="s">
        <v>569</v>
      </c>
      <c r="H151" s="73" t="s">
        <v>518</v>
      </c>
      <c r="I151" s="47" t="s">
        <v>444</v>
      </c>
      <c r="J151" s="47">
        <v>114</v>
      </c>
      <c r="K151" s="49" t="s">
        <v>663</v>
      </c>
      <c r="L151" s="47"/>
      <c r="M151" s="47"/>
      <c r="N151" s="47"/>
      <c r="O151" s="47"/>
      <c r="P151" s="47"/>
    </row>
    <row r="152" spans="2:16" s="46" customFormat="1" ht="10.5" x14ac:dyDescent="0.25">
      <c r="B152" s="47">
        <v>142</v>
      </c>
      <c r="C152" s="47" t="s">
        <v>298</v>
      </c>
      <c r="D152" s="47" t="s">
        <v>290</v>
      </c>
      <c r="E152" s="47" t="s">
        <v>21</v>
      </c>
      <c r="F152" s="47" t="s">
        <v>565</v>
      </c>
      <c r="G152" s="80" t="s">
        <v>676</v>
      </c>
      <c r="H152" s="73" t="s">
        <v>518</v>
      </c>
      <c r="I152" s="47" t="s">
        <v>446</v>
      </c>
      <c r="J152" s="47">
        <v>281</v>
      </c>
      <c r="K152" s="52" t="s">
        <v>566</v>
      </c>
      <c r="L152" s="47"/>
      <c r="M152" s="47"/>
      <c r="N152" s="47"/>
      <c r="O152" s="47"/>
      <c r="P152" s="47"/>
    </row>
    <row r="153" spans="2:16" s="46" customFormat="1" ht="10.5" x14ac:dyDescent="0.25">
      <c r="B153" s="47">
        <v>143</v>
      </c>
      <c r="C153" s="47" t="s">
        <v>2200</v>
      </c>
      <c r="D153" s="47" t="s">
        <v>37</v>
      </c>
      <c r="E153" s="47" t="s">
        <v>45</v>
      </c>
      <c r="F153" s="47" t="s">
        <v>305</v>
      </c>
      <c r="G153" s="80" t="s">
        <v>389</v>
      </c>
      <c r="H153" s="47" t="s">
        <v>22</v>
      </c>
      <c r="I153" s="47" t="s">
        <v>445</v>
      </c>
      <c r="J153" s="47">
        <v>84</v>
      </c>
      <c r="K153" s="50" t="s">
        <v>306</v>
      </c>
      <c r="L153" s="47"/>
      <c r="M153" s="47"/>
      <c r="N153" s="47"/>
      <c r="O153" s="47"/>
      <c r="P153" s="47"/>
    </row>
    <row r="154" spans="2:16" s="46" customFormat="1" ht="10.5" x14ac:dyDescent="0.25">
      <c r="B154" s="47">
        <v>144</v>
      </c>
      <c r="C154" s="47" t="s">
        <v>2201</v>
      </c>
      <c r="D154" s="47" t="s">
        <v>63</v>
      </c>
      <c r="E154" s="47" t="s">
        <v>121</v>
      </c>
      <c r="F154" s="47" t="s">
        <v>438</v>
      </c>
      <c r="G154" s="80" t="s">
        <v>677</v>
      </c>
      <c r="H154" s="73" t="s">
        <v>518</v>
      </c>
      <c r="I154" s="47" t="s">
        <v>444</v>
      </c>
      <c r="J154" s="47">
        <v>155</v>
      </c>
      <c r="K154" s="52" t="s">
        <v>654</v>
      </c>
      <c r="L154" s="47"/>
      <c r="M154" s="47"/>
      <c r="N154" s="47"/>
      <c r="O154" s="47"/>
      <c r="P154" s="47"/>
    </row>
    <row r="155" spans="2:16" s="46" customFormat="1" ht="10.5" x14ac:dyDescent="0.25">
      <c r="B155" s="47">
        <v>145</v>
      </c>
      <c r="C155" s="47" t="s">
        <v>2202</v>
      </c>
      <c r="D155" s="47" t="s">
        <v>121</v>
      </c>
      <c r="E155" s="47" t="s">
        <v>7</v>
      </c>
      <c r="F155" s="47" t="s">
        <v>307</v>
      </c>
      <c r="G155" s="80" t="s">
        <v>379</v>
      </c>
      <c r="H155" s="73" t="s">
        <v>518</v>
      </c>
      <c r="I155" s="47" t="s">
        <v>444</v>
      </c>
      <c r="J155" s="47">
        <v>83</v>
      </c>
      <c r="K155" s="50" t="s">
        <v>308</v>
      </c>
      <c r="L155" s="47"/>
      <c r="M155" s="47"/>
      <c r="N155" s="47"/>
      <c r="O155" s="47"/>
      <c r="P155" s="47"/>
    </row>
    <row r="156" spans="2:16" s="46" customFormat="1" ht="10.5" x14ac:dyDescent="0.25">
      <c r="B156" s="47">
        <v>146</v>
      </c>
      <c r="C156" s="47" t="s">
        <v>2203</v>
      </c>
      <c r="D156" s="47" t="s">
        <v>45</v>
      </c>
      <c r="E156" s="47" t="s">
        <v>63</v>
      </c>
      <c r="F156" s="47" t="s">
        <v>681</v>
      </c>
      <c r="G156" s="80" t="s">
        <v>713</v>
      </c>
      <c r="H156" s="47" t="s">
        <v>124</v>
      </c>
      <c r="I156" s="47" t="s">
        <v>445</v>
      </c>
      <c r="J156" s="47">
        <v>77</v>
      </c>
      <c r="K156" s="52" t="s">
        <v>687</v>
      </c>
      <c r="L156" s="47"/>
      <c r="M156" s="47"/>
      <c r="N156" s="47"/>
      <c r="O156" s="47"/>
      <c r="P156" s="47"/>
    </row>
    <row r="157" spans="2:16" s="46" customFormat="1" ht="10.5" x14ac:dyDescent="0.25">
      <c r="B157" s="47">
        <v>147</v>
      </c>
      <c r="C157" s="47" t="s">
        <v>2204</v>
      </c>
      <c r="D157" s="47" t="s">
        <v>21</v>
      </c>
      <c r="E157" s="47" t="s">
        <v>37</v>
      </c>
      <c r="F157" s="47" t="s">
        <v>534</v>
      </c>
      <c r="G157" s="80" t="s">
        <v>714</v>
      </c>
      <c r="H157" s="73" t="s">
        <v>518</v>
      </c>
      <c r="I157" s="47" t="s">
        <v>444</v>
      </c>
      <c r="J157" s="47">
        <v>131</v>
      </c>
      <c r="K157" s="52" t="s">
        <v>533</v>
      </c>
      <c r="L157" s="47"/>
      <c r="M157" s="47"/>
      <c r="N157" s="47"/>
      <c r="O157" s="47"/>
      <c r="P157" s="47"/>
    </row>
    <row r="158" spans="2:16" s="46" customFormat="1" ht="10.5" x14ac:dyDescent="0.25">
      <c r="B158" s="47">
        <v>148</v>
      </c>
      <c r="C158" s="47" t="s">
        <v>2205</v>
      </c>
      <c r="D158" s="47" t="s">
        <v>56</v>
      </c>
      <c r="E158" s="47" t="s">
        <v>290</v>
      </c>
      <c r="F158" s="47" t="s">
        <v>682</v>
      </c>
      <c r="G158" s="80" t="s">
        <v>410</v>
      </c>
      <c r="H158" s="47" t="s">
        <v>124</v>
      </c>
      <c r="I158" s="47" t="s">
        <v>445</v>
      </c>
      <c r="J158" s="47">
        <v>239</v>
      </c>
      <c r="K158" s="52" t="s">
        <v>688</v>
      </c>
      <c r="L158" s="47"/>
      <c r="M158" s="47"/>
      <c r="N158" s="47"/>
      <c r="O158" s="47"/>
      <c r="P158" s="47"/>
    </row>
    <row r="159" spans="2:16" s="46" customFormat="1" ht="10.5" x14ac:dyDescent="0.25">
      <c r="B159" s="47">
        <v>149</v>
      </c>
      <c r="C159" s="47" t="s">
        <v>2206</v>
      </c>
      <c r="D159" s="47" t="s">
        <v>68</v>
      </c>
      <c r="E159" s="47" t="s">
        <v>65</v>
      </c>
      <c r="F159" s="47" t="s">
        <v>680</v>
      </c>
      <c r="G159" s="80" t="s">
        <v>715</v>
      </c>
      <c r="H159" s="47" t="s">
        <v>22</v>
      </c>
      <c r="I159" s="47" t="s">
        <v>445</v>
      </c>
      <c r="J159" s="47">
        <v>53</v>
      </c>
      <c r="K159" s="49" t="s">
        <v>689</v>
      </c>
      <c r="L159" s="47"/>
      <c r="M159" s="47"/>
      <c r="N159" s="47"/>
      <c r="O159" s="47"/>
      <c r="P159" s="47"/>
    </row>
    <row r="160" spans="2:16" s="46" customFormat="1" ht="10.5" x14ac:dyDescent="0.25">
      <c r="B160" s="47">
        <v>150</v>
      </c>
      <c r="C160" s="47" t="s">
        <v>2207</v>
      </c>
      <c r="D160" s="47" t="s">
        <v>248</v>
      </c>
      <c r="E160" s="47" t="s">
        <v>32</v>
      </c>
      <c r="F160" s="47" t="s">
        <v>520</v>
      </c>
      <c r="G160" s="80" t="s">
        <v>716</v>
      </c>
      <c r="H160" s="73" t="s">
        <v>518</v>
      </c>
      <c r="I160" s="47">
        <v>3</v>
      </c>
      <c r="J160" s="47">
        <v>58</v>
      </c>
      <c r="K160" s="52" t="s">
        <v>690</v>
      </c>
      <c r="L160" s="47"/>
      <c r="M160" s="47"/>
      <c r="N160" s="47"/>
      <c r="O160" s="47"/>
      <c r="P160" s="47"/>
    </row>
    <row r="161" spans="2:16" s="46" customFormat="1" ht="10.5" x14ac:dyDescent="0.25">
      <c r="B161" s="47">
        <v>151</v>
      </c>
      <c r="C161" s="47" t="s">
        <v>2208</v>
      </c>
      <c r="D161" s="47" t="s">
        <v>138</v>
      </c>
      <c r="E161" s="47" t="s">
        <v>31</v>
      </c>
      <c r="F161" s="47" t="s">
        <v>683</v>
      </c>
      <c r="G161" s="80" t="s">
        <v>717</v>
      </c>
      <c r="H161" s="47" t="s">
        <v>22</v>
      </c>
      <c r="I161" s="47" t="s">
        <v>445</v>
      </c>
      <c r="J161" s="47">
        <v>155</v>
      </c>
      <c r="K161" s="52" t="s">
        <v>691</v>
      </c>
      <c r="L161" s="47"/>
      <c r="M161" s="47"/>
      <c r="N161" s="47"/>
      <c r="O161" s="47"/>
      <c r="P161" s="47"/>
    </row>
    <row r="162" spans="2:16" s="46" customFormat="1" ht="10.5" x14ac:dyDescent="0.25">
      <c r="B162" s="47">
        <v>152</v>
      </c>
      <c r="C162" s="47" t="s">
        <v>2209</v>
      </c>
      <c r="D162" s="47" t="s">
        <v>264</v>
      </c>
      <c r="E162" s="47" t="s">
        <v>129</v>
      </c>
      <c r="F162" s="47" t="s">
        <v>480</v>
      </c>
      <c r="G162" s="80" t="s">
        <v>670</v>
      </c>
      <c r="H162" s="73" t="s">
        <v>518</v>
      </c>
      <c r="I162" s="47">
        <v>3</v>
      </c>
      <c r="J162" s="47">
        <v>71</v>
      </c>
      <c r="K162" s="49" t="s">
        <v>692</v>
      </c>
      <c r="L162" s="47"/>
      <c r="M162" s="47"/>
      <c r="N162" s="47"/>
      <c r="O162" s="47"/>
      <c r="P162" s="47"/>
    </row>
    <row r="163" spans="2:16" s="46" customFormat="1" ht="10.5" x14ac:dyDescent="0.25">
      <c r="B163" s="47">
        <v>153</v>
      </c>
      <c r="C163" s="47" t="s">
        <v>2210</v>
      </c>
      <c r="D163" s="47" t="s">
        <v>76</v>
      </c>
      <c r="E163" s="47" t="s">
        <v>38</v>
      </c>
      <c r="F163" s="47" t="s">
        <v>684</v>
      </c>
      <c r="G163" s="80" t="s">
        <v>718</v>
      </c>
      <c r="H163" s="47" t="s">
        <v>22</v>
      </c>
      <c r="I163" s="47" t="s">
        <v>445</v>
      </c>
      <c r="J163" s="47">
        <v>118</v>
      </c>
      <c r="K163" s="49" t="s">
        <v>693</v>
      </c>
      <c r="L163" s="47"/>
      <c r="M163" s="47"/>
      <c r="N163" s="47"/>
      <c r="O163" s="47"/>
      <c r="P163" s="47"/>
    </row>
    <row r="164" spans="2:16" s="46" customFormat="1" ht="10.5" x14ac:dyDescent="0.25">
      <c r="B164" s="47">
        <v>154</v>
      </c>
      <c r="C164" s="47" t="s">
        <v>2211</v>
      </c>
      <c r="D164" s="47" t="s">
        <v>72</v>
      </c>
      <c r="E164" s="47" t="s">
        <v>265</v>
      </c>
      <c r="F164" s="47" t="s">
        <v>685</v>
      </c>
      <c r="G164" s="80" t="s">
        <v>719</v>
      </c>
      <c r="H164" s="47" t="s">
        <v>22</v>
      </c>
      <c r="I164" s="47" t="s">
        <v>445</v>
      </c>
      <c r="J164" s="47">
        <v>70</v>
      </c>
      <c r="K164" s="52" t="s">
        <v>694</v>
      </c>
      <c r="L164" s="47"/>
      <c r="M164" s="47"/>
      <c r="N164" s="47"/>
      <c r="O164" s="47"/>
      <c r="P164" s="47"/>
    </row>
    <row r="165" spans="2:16" s="46" customFormat="1" ht="10.5" x14ac:dyDescent="0.25">
      <c r="B165" s="47">
        <v>155</v>
      </c>
      <c r="C165" s="47" t="s">
        <v>448</v>
      </c>
      <c r="D165" s="47" t="s">
        <v>20</v>
      </c>
      <c r="E165" s="47" t="s">
        <v>108</v>
      </c>
      <c r="F165" s="47" t="s">
        <v>686</v>
      </c>
      <c r="G165" s="80" t="s">
        <v>720</v>
      </c>
      <c r="H165" s="47" t="s">
        <v>22</v>
      </c>
      <c r="I165" s="47" t="s">
        <v>445</v>
      </c>
      <c r="J165" s="47">
        <v>238</v>
      </c>
      <c r="K165" s="52" t="s">
        <v>695</v>
      </c>
      <c r="L165" s="47"/>
      <c r="M165" s="47"/>
      <c r="N165" s="47"/>
      <c r="O165" s="47"/>
      <c r="P165" s="47"/>
    </row>
    <row r="166" spans="2:16" s="46" customFormat="1" ht="10.5" x14ac:dyDescent="0.25">
      <c r="B166" s="47">
        <v>156</v>
      </c>
      <c r="C166" s="47" t="s">
        <v>2212</v>
      </c>
      <c r="D166" s="47" t="s">
        <v>69</v>
      </c>
      <c r="E166" s="47" t="s">
        <v>46</v>
      </c>
      <c r="F166" s="47" t="s">
        <v>307</v>
      </c>
      <c r="G166" s="80" t="s">
        <v>721</v>
      </c>
      <c r="H166" s="47" t="s">
        <v>22</v>
      </c>
      <c r="I166" s="47" t="s">
        <v>445</v>
      </c>
      <c r="J166" s="47">
        <v>102</v>
      </c>
      <c r="K166" s="52" t="s">
        <v>308</v>
      </c>
      <c r="L166" s="47"/>
      <c r="M166" s="47"/>
      <c r="N166" s="47"/>
      <c r="O166" s="47"/>
      <c r="P166" s="47"/>
    </row>
    <row r="167" spans="2:16" s="46" customFormat="1" ht="10.5" x14ac:dyDescent="0.25">
      <c r="B167" s="47">
        <v>157</v>
      </c>
      <c r="C167" s="47" t="s">
        <v>2213</v>
      </c>
      <c r="D167" s="47" t="s">
        <v>7</v>
      </c>
      <c r="E167" s="47" t="s">
        <v>46</v>
      </c>
      <c r="F167" s="47" t="s">
        <v>429</v>
      </c>
      <c r="G167" s="80" t="s">
        <v>696</v>
      </c>
      <c r="H167" s="47" t="s">
        <v>124</v>
      </c>
      <c r="I167" s="47" t="s">
        <v>445</v>
      </c>
      <c r="J167" s="47">
        <v>115</v>
      </c>
      <c r="K167" s="52" t="s">
        <v>697</v>
      </c>
      <c r="L167" s="47"/>
      <c r="M167" s="47"/>
      <c r="N167" s="47"/>
      <c r="O167" s="47"/>
      <c r="P167" s="47"/>
    </row>
    <row r="168" spans="2:16" s="46" customFormat="1" ht="10.5" x14ac:dyDescent="0.25">
      <c r="B168" s="47">
        <v>158</v>
      </c>
      <c r="C168" s="47" t="s">
        <v>2214</v>
      </c>
      <c r="D168" s="47" t="s">
        <v>108</v>
      </c>
      <c r="E168" s="47" t="s">
        <v>69</v>
      </c>
      <c r="F168" s="47" t="s">
        <v>698</v>
      </c>
      <c r="G168" s="80" t="s">
        <v>722</v>
      </c>
      <c r="H168" s="47" t="s">
        <v>124</v>
      </c>
      <c r="I168" s="47" t="s">
        <v>445</v>
      </c>
      <c r="J168" s="47">
        <v>151</v>
      </c>
      <c r="K168" s="52" t="s">
        <v>699</v>
      </c>
      <c r="L168" s="47"/>
      <c r="M168" s="47"/>
      <c r="N168" s="47"/>
      <c r="O168" s="47"/>
      <c r="P168" s="47"/>
    </row>
    <row r="169" spans="2:16" s="46" customFormat="1" ht="10.5" x14ac:dyDescent="0.25">
      <c r="B169" s="47">
        <v>159</v>
      </c>
      <c r="C169" s="47" t="s">
        <v>2215</v>
      </c>
      <c r="D169" s="47" t="s">
        <v>265</v>
      </c>
      <c r="E169" s="47" t="s">
        <v>20</v>
      </c>
      <c r="F169" s="47" t="s">
        <v>438</v>
      </c>
      <c r="G169" s="80" t="s">
        <v>723</v>
      </c>
      <c r="H169" s="73" t="s">
        <v>518</v>
      </c>
      <c r="I169" s="47">
        <v>3</v>
      </c>
      <c r="J169" s="47">
        <v>269</v>
      </c>
      <c r="K169" s="49" t="s">
        <v>439</v>
      </c>
      <c r="L169" s="47"/>
      <c r="M169" s="47"/>
      <c r="N169" s="47"/>
      <c r="O169" s="47"/>
      <c r="P169" s="47"/>
    </row>
    <row r="170" spans="2:16" s="46" customFormat="1" ht="10.5" x14ac:dyDescent="0.25">
      <c r="B170" s="47">
        <v>160</v>
      </c>
      <c r="C170" s="47" t="s">
        <v>2216</v>
      </c>
      <c r="D170" s="47" t="s">
        <v>38</v>
      </c>
      <c r="E170" s="47" t="s">
        <v>72</v>
      </c>
      <c r="F170" s="47" t="s">
        <v>441</v>
      </c>
      <c r="G170" s="80" t="s">
        <v>724</v>
      </c>
      <c r="H170" s="47" t="s">
        <v>124</v>
      </c>
      <c r="I170" s="47" t="s">
        <v>445</v>
      </c>
      <c r="J170" s="47">
        <v>105</v>
      </c>
      <c r="K170" s="49" t="s">
        <v>530</v>
      </c>
      <c r="L170" s="47"/>
      <c r="M170" s="47"/>
      <c r="N170" s="47"/>
      <c r="O170" s="47"/>
      <c r="P170" s="47"/>
    </row>
    <row r="171" spans="2:16" s="46" customFormat="1" ht="10.5" x14ac:dyDescent="0.25">
      <c r="B171" s="47">
        <v>161</v>
      </c>
      <c r="C171" s="47" t="s">
        <v>2217</v>
      </c>
      <c r="D171" s="47" t="s">
        <v>129</v>
      </c>
      <c r="E171" s="47" t="s">
        <v>76</v>
      </c>
      <c r="F171" s="47" t="s">
        <v>302</v>
      </c>
      <c r="G171" s="80" t="s">
        <v>725</v>
      </c>
      <c r="H171" s="47" t="s">
        <v>22</v>
      </c>
      <c r="I171" s="47" t="s">
        <v>445</v>
      </c>
      <c r="J171" s="47">
        <v>78</v>
      </c>
      <c r="K171" s="52" t="s">
        <v>301</v>
      </c>
      <c r="L171" s="47"/>
      <c r="M171" s="47"/>
      <c r="N171" s="47"/>
      <c r="O171" s="47"/>
      <c r="P171" s="47"/>
    </row>
    <row r="172" spans="2:16" s="46" customFormat="1" ht="10.5" x14ac:dyDescent="0.25">
      <c r="B172" s="47">
        <v>162</v>
      </c>
      <c r="C172" s="47" t="s">
        <v>2218</v>
      </c>
      <c r="D172" s="47" t="s">
        <v>31</v>
      </c>
      <c r="E172" s="47" t="s">
        <v>264</v>
      </c>
      <c r="F172" s="47" t="s">
        <v>648</v>
      </c>
      <c r="G172" s="80" t="s">
        <v>726</v>
      </c>
      <c r="H172" s="73" t="s">
        <v>518</v>
      </c>
      <c r="I172" s="47" t="s">
        <v>444</v>
      </c>
      <c r="J172" s="47">
        <v>168</v>
      </c>
      <c r="K172" s="52" t="s">
        <v>700</v>
      </c>
      <c r="L172" s="47"/>
      <c r="M172" s="47"/>
      <c r="N172" s="47"/>
      <c r="O172" s="47"/>
      <c r="P172" s="47"/>
    </row>
    <row r="173" spans="2:16" s="46" customFormat="1" ht="10.5" x14ac:dyDescent="0.25">
      <c r="B173" s="47">
        <v>163</v>
      </c>
      <c r="C173" s="47" t="s">
        <v>2219</v>
      </c>
      <c r="D173" s="47" t="s">
        <v>32</v>
      </c>
      <c r="E173" s="47" t="s">
        <v>138</v>
      </c>
      <c r="F173" s="47" t="s">
        <v>680</v>
      </c>
      <c r="G173" s="80" t="s">
        <v>721</v>
      </c>
      <c r="H173" s="73" t="s">
        <v>518</v>
      </c>
      <c r="I173" s="47" t="s">
        <v>444</v>
      </c>
      <c r="J173" s="47">
        <v>113</v>
      </c>
      <c r="K173" s="49" t="s">
        <v>701</v>
      </c>
      <c r="L173" s="47"/>
      <c r="M173" s="47"/>
      <c r="N173" s="47"/>
      <c r="O173" s="47"/>
      <c r="P173" s="47"/>
    </row>
    <row r="174" spans="2:16" s="46" customFormat="1" ht="10.5" x14ac:dyDescent="0.25">
      <c r="B174" s="47">
        <v>164</v>
      </c>
      <c r="C174" s="47" t="s">
        <v>2220</v>
      </c>
      <c r="D174" s="47" t="s">
        <v>65</v>
      </c>
      <c r="E174" s="47" t="s">
        <v>248</v>
      </c>
      <c r="F174" s="47" t="s">
        <v>356</v>
      </c>
      <c r="G174" s="80" t="s">
        <v>422</v>
      </c>
      <c r="H174" s="47" t="s">
        <v>22</v>
      </c>
      <c r="I174" s="47" t="s">
        <v>445</v>
      </c>
      <c r="J174" s="47">
        <v>80</v>
      </c>
      <c r="K174" s="52" t="s">
        <v>702</v>
      </c>
      <c r="L174" s="47"/>
      <c r="M174" s="47"/>
      <c r="N174" s="47"/>
      <c r="O174" s="47"/>
      <c r="P174" s="47"/>
    </row>
    <row r="175" spans="2:16" s="46" customFormat="1" ht="10.5" x14ac:dyDescent="0.25">
      <c r="B175" s="47">
        <v>165</v>
      </c>
      <c r="C175" s="47" t="s">
        <v>2221</v>
      </c>
      <c r="D175" s="47" t="s">
        <v>290</v>
      </c>
      <c r="E175" s="47" t="s">
        <v>68</v>
      </c>
      <c r="F175" s="47" t="s">
        <v>331</v>
      </c>
      <c r="G175" s="80" t="s">
        <v>727</v>
      </c>
      <c r="H175" s="73" t="s">
        <v>518</v>
      </c>
      <c r="I175" s="47">
        <v>3</v>
      </c>
      <c r="J175" s="47">
        <v>111</v>
      </c>
      <c r="K175" s="52" t="s">
        <v>703</v>
      </c>
      <c r="L175" s="47"/>
      <c r="M175" s="47"/>
      <c r="N175" s="47"/>
      <c r="O175" s="47"/>
      <c r="P175" s="47"/>
    </row>
    <row r="176" spans="2:16" s="46" customFormat="1" ht="10.5" x14ac:dyDescent="0.25">
      <c r="B176" s="47">
        <v>166</v>
      </c>
      <c r="C176" s="47" t="s">
        <v>462</v>
      </c>
      <c r="D176" s="47" t="s">
        <v>37</v>
      </c>
      <c r="E176" s="47" t="s">
        <v>56</v>
      </c>
      <c r="F176" s="47" t="s">
        <v>288</v>
      </c>
      <c r="G176" s="80" t="s">
        <v>728</v>
      </c>
      <c r="H176" s="73" t="s">
        <v>518</v>
      </c>
      <c r="I176" s="47" t="s">
        <v>446</v>
      </c>
      <c r="J176" s="47">
        <v>121</v>
      </c>
      <c r="K176" s="52" t="s">
        <v>704</v>
      </c>
      <c r="L176" s="47"/>
      <c r="M176" s="47"/>
      <c r="N176" s="47"/>
      <c r="O176" s="47"/>
      <c r="P176" s="47"/>
    </row>
    <row r="177" spans="2:16" s="46" customFormat="1" ht="10.5" x14ac:dyDescent="0.25">
      <c r="B177" s="47">
        <v>167</v>
      </c>
      <c r="C177" s="47" t="s">
        <v>2222</v>
      </c>
      <c r="D177" s="47" t="s">
        <v>63</v>
      </c>
      <c r="E177" s="47" t="s">
        <v>21</v>
      </c>
      <c r="F177" s="47" t="s">
        <v>705</v>
      </c>
      <c r="G177" s="80" t="s">
        <v>729</v>
      </c>
      <c r="H177" s="73" t="s">
        <v>518</v>
      </c>
      <c r="I177" s="47" t="s">
        <v>444</v>
      </c>
      <c r="J177" s="47">
        <v>122</v>
      </c>
      <c r="K177" s="49" t="s">
        <v>706</v>
      </c>
      <c r="L177" s="47"/>
      <c r="M177" s="47"/>
      <c r="N177" s="47"/>
      <c r="O177" s="47"/>
      <c r="P177" s="47"/>
    </row>
    <row r="178" spans="2:16" s="46" customFormat="1" ht="10.5" x14ac:dyDescent="0.25">
      <c r="B178" s="47">
        <v>168</v>
      </c>
      <c r="C178" s="47" t="s">
        <v>2223</v>
      </c>
      <c r="D178" s="47" t="s">
        <v>121</v>
      </c>
      <c r="E178" s="47" t="s">
        <v>45</v>
      </c>
      <c r="F178" s="47" t="s">
        <v>438</v>
      </c>
      <c r="G178" s="80" t="s">
        <v>730</v>
      </c>
      <c r="H178" s="47" t="s">
        <v>22</v>
      </c>
      <c r="I178" s="47" t="s">
        <v>445</v>
      </c>
      <c r="J178" s="47">
        <v>76</v>
      </c>
      <c r="K178" s="52" t="s">
        <v>707</v>
      </c>
      <c r="L178" s="47"/>
      <c r="M178" s="47"/>
      <c r="N178" s="47"/>
      <c r="O178" s="47"/>
      <c r="P178" s="47"/>
    </row>
    <row r="179" spans="2:16" s="46" customFormat="1" ht="10.5" x14ac:dyDescent="0.25">
      <c r="B179" s="47">
        <v>169</v>
      </c>
      <c r="C179" s="47" t="s">
        <v>2224</v>
      </c>
      <c r="D179" s="47" t="s">
        <v>45</v>
      </c>
      <c r="E179" s="47" t="s">
        <v>7</v>
      </c>
      <c r="F179" s="47" t="s">
        <v>680</v>
      </c>
      <c r="G179" s="80" t="s">
        <v>731</v>
      </c>
      <c r="H179" s="47" t="s">
        <v>124</v>
      </c>
      <c r="I179" s="47" t="s">
        <v>445</v>
      </c>
      <c r="J179" s="47">
        <v>77</v>
      </c>
      <c r="K179" s="49" t="s">
        <v>708</v>
      </c>
      <c r="L179" s="47"/>
      <c r="M179" s="47"/>
      <c r="N179" s="47"/>
      <c r="O179" s="47"/>
      <c r="P179" s="47"/>
    </row>
    <row r="180" spans="2:16" s="46" customFormat="1" ht="10.5" x14ac:dyDescent="0.25">
      <c r="B180" s="47">
        <v>170</v>
      </c>
      <c r="C180" s="47" t="s">
        <v>2225</v>
      </c>
      <c r="D180" s="47" t="s">
        <v>21</v>
      </c>
      <c r="E180" s="47" t="s">
        <v>121</v>
      </c>
      <c r="F180" s="47" t="s">
        <v>709</v>
      </c>
      <c r="G180" s="80" t="s">
        <v>568</v>
      </c>
      <c r="H180" s="47" t="s">
        <v>22</v>
      </c>
      <c r="I180" s="47" t="s">
        <v>445</v>
      </c>
      <c r="J180" s="47">
        <v>138</v>
      </c>
      <c r="K180" s="49" t="s">
        <v>710</v>
      </c>
      <c r="L180" s="47"/>
      <c r="M180" s="47"/>
      <c r="N180" s="47"/>
      <c r="O180" s="47"/>
      <c r="P180" s="47"/>
    </row>
    <row r="181" spans="2:16" s="46" customFormat="1" ht="10.5" x14ac:dyDescent="0.25">
      <c r="B181" s="47">
        <v>171</v>
      </c>
      <c r="C181" s="47" t="s">
        <v>2226</v>
      </c>
      <c r="D181" s="47" t="s">
        <v>56</v>
      </c>
      <c r="E181" s="47" t="s">
        <v>63</v>
      </c>
      <c r="F181" s="47" t="s">
        <v>558</v>
      </c>
      <c r="G181" s="80" t="s">
        <v>732</v>
      </c>
      <c r="H181" s="73" t="s">
        <v>518</v>
      </c>
      <c r="I181" s="47" t="s">
        <v>444</v>
      </c>
      <c r="J181" s="47">
        <v>92</v>
      </c>
      <c r="K181" s="52" t="s">
        <v>711</v>
      </c>
      <c r="L181" s="47"/>
      <c r="M181" s="47"/>
      <c r="N181" s="47"/>
      <c r="O181" s="47"/>
      <c r="P181" s="47"/>
    </row>
    <row r="182" spans="2:16" s="46" customFormat="1" ht="10.5" x14ac:dyDescent="0.25">
      <c r="B182" s="47">
        <v>172</v>
      </c>
      <c r="C182" s="47" t="s">
        <v>2227</v>
      </c>
      <c r="D182" s="47" t="s">
        <v>68</v>
      </c>
      <c r="E182" s="47" t="s">
        <v>37</v>
      </c>
      <c r="F182" s="47" t="s">
        <v>681</v>
      </c>
      <c r="G182" s="80" t="s">
        <v>387</v>
      </c>
      <c r="H182" s="73" t="s">
        <v>518</v>
      </c>
      <c r="I182" s="47" t="s">
        <v>444</v>
      </c>
      <c r="J182" s="47">
        <v>211</v>
      </c>
      <c r="K182" s="49" t="s">
        <v>712</v>
      </c>
      <c r="L182" s="47"/>
      <c r="M182" s="47"/>
      <c r="N182" s="47"/>
      <c r="O182" s="47"/>
      <c r="P182" s="47"/>
    </row>
    <row r="183" spans="2:16" s="46" customFormat="1" ht="10.5" x14ac:dyDescent="0.25">
      <c r="B183" s="47">
        <v>173</v>
      </c>
      <c r="C183" s="47" t="s">
        <v>2228</v>
      </c>
      <c r="D183" s="47" t="s">
        <v>248</v>
      </c>
      <c r="E183" s="47" t="s">
        <v>290</v>
      </c>
      <c r="F183" s="47" t="s">
        <v>733</v>
      </c>
      <c r="G183" s="80" t="s">
        <v>781</v>
      </c>
      <c r="H183" s="73" t="s">
        <v>518</v>
      </c>
      <c r="I183" s="47">
        <v>50</v>
      </c>
      <c r="J183" s="47">
        <v>247</v>
      </c>
      <c r="K183" s="52" t="s">
        <v>734</v>
      </c>
      <c r="L183" s="47"/>
      <c r="M183" s="47"/>
      <c r="N183" s="47"/>
      <c r="O183" s="47"/>
      <c r="P183" s="47"/>
    </row>
    <row r="184" spans="2:16" s="46" customFormat="1" ht="10.5" x14ac:dyDescent="0.25">
      <c r="B184" s="47">
        <v>174</v>
      </c>
      <c r="C184" s="47" t="s">
        <v>2229</v>
      </c>
      <c r="D184" s="47" t="s">
        <v>138</v>
      </c>
      <c r="E184" s="47" t="s">
        <v>65</v>
      </c>
      <c r="F184" s="47" t="s">
        <v>735</v>
      </c>
      <c r="G184" s="80" t="s">
        <v>420</v>
      </c>
      <c r="H184" s="47" t="s">
        <v>22</v>
      </c>
      <c r="I184" s="47" t="s">
        <v>445</v>
      </c>
      <c r="J184" s="47">
        <v>152</v>
      </c>
      <c r="K184" s="52" t="s">
        <v>736</v>
      </c>
      <c r="L184" s="47"/>
      <c r="M184" s="47"/>
      <c r="N184" s="47"/>
      <c r="O184" s="47"/>
      <c r="P184" s="47"/>
    </row>
    <row r="185" spans="2:16" s="46" customFormat="1" ht="10.5" x14ac:dyDescent="0.25">
      <c r="B185" s="47">
        <v>175</v>
      </c>
      <c r="C185" s="47" t="s">
        <v>2230</v>
      </c>
      <c r="D185" s="47" t="s">
        <v>264</v>
      </c>
      <c r="E185" s="47" t="s">
        <v>32</v>
      </c>
      <c r="F185" s="47" t="s">
        <v>737</v>
      </c>
      <c r="G185" s="80" t="s">
        <v>782</v>
      </c>
      <c r="H185" s="73" t="s">
        <v>518</v>
      </c>
      <c r="I185" s="47">
        <v>3</v>
      </c>
      <c r="J185" s="47">
        <v>92</v>
      </c>
      <c r="K185" s="52" t="s">
        <v>738</v>
      </c>
      <c r="L185" s="47"/>
      <c r="M185" s="47"/>
      <c r="N185" s="47"/>
      <c r="O185" s="47"/>
      <c r="P185" s="47"/>
    </row>
    <row r="186" spans="2:16" s="46" customFormat="1" ht="10.5" x14ac:dyDescent="0.25">
      <c r="B186" s="47">
        <v>176</v>
      </c>
      <c r="C186" s="47" t="s">
        <v>2231</v>
      </c>
      <c r="D186" s="47" t="s">
        <v>76</v>
      </c>
      <c r="E186" s="47" t="s">
        <v>31</v>
      </c>
      <c r="F186" s="47" t="s">
        <v>739</v>
      </c>
      <c r="G186" s="80" t="s">
        <v>783</v>
      </c>
      <c r="H186" s="47" t="s">
        <v>22</v>
      </c>
      <c r="I186" s="47" t="s">
        <v>445</v>
      </c>
      <c r="J186" s="47">
        <v>211</v>
      </c>
      <c r="K186" s="52" t="s">
        <v>740</v>
      </c>
      <c r="L186" s="47"/>
      <c r="M186" s="47"/>
      <c r="N186" s="47"/>
      <c r="O186" s="47"/>
      <c r="P186" s="47"/>
    </row>
    <row r="187" spans="2:16" s="46" customFormat="1" ht="10.5" x14ac:dyDescent="0.25">
      <c r="B187" s="47">
        <v>177</v>
      </c>
      <c r="C187" s="47" t="s">
        <v>2232</v>
      </c>
      <c r="D187" s="47" t="s">
        <v>72</v>
      </c>
      <c r="E187" s="47" t="s">
        <v>129</v>
      </c>
      <c r="F187" s="47" t="s">
        <v>741</v>
      </c>
      <c r="G187" s="80" t="s">
        <v>784</v>
      </c>
      <c r="H187" s="73" t="s">
        <v>518</v>
      </c>
      <c r="I187" s="47" t="s">
        <v>446</v>
      </c>
      <c r="J187" s="47">
        <v>157</v>
      </c>
      <c r="K187" s="52" t="s">
        <v>742</v>
      </c>
      <c r="L187" s="47"/>
      <c r="M187" s="47"/>
      <c r="N187" s="47"/>
      <c r="O187" s="47"/>
      <c r="P187" s="47"/>
    </row>
    <row r="188" spans="2:16" s="46" customFormat="1" ht="10.5" x14ac:dyDescent="0.25">
      <c r="B188" s="47">
        <v>178</v>
      </c>
      <c r="C188" s="47" t="s">
        <v>2233</v>
      </c>
      <c r="D188" s="47" t="s">
        <v>20</v>
      </c>
      <c r="E188" s="47" t="s">
        <v>38</v>
      </c>
      <c r="F188" s="47" t="s">
        <v>743</v>
      </c>
      <c r="G188" s="80" t="s">
        <v>785</v>
      </c>
      <c r="H188" s="47" t="s">
        <v>22</v>
      </c>
      <c r="I188" s="47" t="s">
        <v>445</v>
      </c>
      <c r="J188" s="47">
        <v>92</v>
      </c>
      <c r="K188" s="52" t="s">
        <v>744</v>
      </c>
      <c r="L188" s="47"/>
      <c r="M188" s="47"/>
      <c r="N188" s="47"/>
      <c r="O188" s="47"/>
      <c r="P188" s="47"/>
    </row>
    <row r="189" spans="2:16" s="46" customFormat="1" ht="10.5" x14ac:dyDescent="0.25">
      <c r="B189" s="47">
        <v>179</v>
      </c>
      <c r="C189" s="47" t="s">
        <v>2234</v>
      </c>
      <c r="D189" s="47" t="s">
        <v>69</v>
      </c>
      <c r="E189" s="47" t="s">
        <v>265</v>
      </c>
      <c r="F189" s="47" t="s">
        <v>745</v>
      </c>
      <c r="G189" s="80" t="s">
        <v>786</v>
      </c>
      <c r="H189" s="73" t="s">
        <v>518</v>
      </c>
      <c r="I189" s="47" t="s">
        <v>444</v>
      </c>
      <c r="J189" s="47">
        <v>83</v>
      </c>
      <c r="K189" s="49" t="s">
        <v>746</v>
      </c>
      <c r="L189" s="47"/>
      <c r="M189" s="47"/>
      <c r="N189" s="47"/>
      <c r="O189" s="47"/>
      <c r="P189" s="47"/>
    </row>
    <row r="190" spans="2:16" s="46" customFormat="1" ht="10.5" x14ac:dyDescent="0.25">
      <c r="B190" s="47">
        <v>180</v>
      </c>
      <c r="C190" s="47" t="s">
        <v>2235</v>
      </c>
      <c r="D190" s="47" t="s">
        <v>46</v>
      </c>
      <c r="E190" s="47" t="s">
        <v>108</v>
      </c>
      <c r="F190" s="47" t="s">
        <v>293</v>
      </c>
      <c r="G190" s="80" t="s">
        <v>787</v>
      </c>
      <c r="H190" s="47" t="s">
        <v>22</v>
      </c>
      <c r="I190" s="47" t="s">
        <v>445</v>
      </c>
      <c r="J190" s="47">
        <v>76</v>
      </c>
      <c r="K190" s="52" t="s">
        <v>747</v>
      </c>
      <c r="L190" s="47"/>
      <c r="M190" s="47"/>
      <c r="N190" s="47"/>
      <c r="O190" s="47"/>
      <c r="P190" s="47"/>
    </row>
    <row r="191" spans="2:16" s="46" customFormat="1" ht="10.5" x14ac:dyDescent="0.25">
      <c r="B191" s="47">
        <v>181</v>
      </c>
      <c r="C191" s="47" t="s">
        <v>2236</v>
      </c>
      <c r="D191" s="47" t="s">
        <v>7</v>
      </c>
      <c r="E191" s="47" t="s">
        <v>108</v>
      </c>
      <c r="F191" s="47" t="s">
        <v>286</v>
      </c>
      <c r="G191" s="80" t="s">
        <v>788</v>
      </c>
      <c r="H191" s="47" t="s">
        <v>22</v>
      </c>
      <c r="I191" s="47" t="s">
        <v>445</v>
      </c>
      <c r="J191" s="47">
        <v>104</v>
      </c>
      <c r="K191" s="52" t="s">
        <v>748</v>
      </c>
      <c r="L191" s="47"/>
      <c r="M191" s="47"/>
      <c r="N191" s="47"/>
      <c r="O191" s="47"/>
      <c r="P191" s="47"/>
    </row>
    <row r="192" spans="2:16" s="46" customFormat="1" ht="10.5" x14ac:dyDescent="0.25">
      <c r="B192" s="47">
        <v>182</v>
      </c>
      <c r="C192" s="47" t="s">
        <v>2237</v>
      </c>
      <c r="D192" s="47" t="s">
        <v>265</v>
      </c>
      <c r="E192" s="47" t="s">
        <v>46</v>
      </c>
      <c r="F192" s="47" t="s">
        <v>547</v>
      </c>
      <c r="G192" s="80" t="s">
        <v>789</v>
      </c>
      <c r="H192" s="47" t="s">
        <v>124</v>
      </c>
      <c r="I192" s="47" t="s">
        <v>445</v>
      </c>
      <c r="J192" s="47">
        <v>115</v>
      </c>
      <c r="K192" s="52" t="s">
        <v>548</v>
      </c>
      <c r="L192" s="47"/>
      <c r="M192" s="47"/>
      <c r="N192" s="47"/>
      <c r="O192" s="47"/>
      <c r="P192" s="47"/>
    </row>
    <row r="193" spans="2:16" s="46" customFormat="1" ht="10.5" x14ac:dyDescent="0.25">
      <c r="B193" s="47">
        <v>183</v>
      </c>
      <c r="C193" s="47" t="s">
        <v>2238</v>
      </c>
      <c r="D193" s="47" t="s">
        <v>38</v>
      </c>
      <c r="E193" s="47" t="s">
        <v>69</v>
      </c>
      <c r="F193" s="47" t="s">
        <v>749</v>
      </c>
      <c r="G193" s="80" t="s">
        <v>790</v>
      </c>
      <c r="H193" s="73" t="s">
        <v>518</v>
      </c>
      <c r="I193" s="47" t="s">
        <v>444</v>
      </c>
      <c r="J193" s="47">
        <v>125</v>
      </c>
      <c r="K193" s="52" t="s">
        <v>750</v>
      </c>
      <c r="L193" s="47"/>
      <c r="M193" s="47"/>
      <c r="N193" s="47"/>
      <c r="O193" s="47"/>
      <c r="P193" s="47"/>
    </row>
    <row r="194" spans="2:16" s="46" customFormat="1" ht="10.5" x14ac:dyDescent="0.25">
      <c r="B194" s="47">
        <v>184</v>
      </c>
      <c r="C194" s="47" t="s">
        <v>2239</v>
      </c>
      <c r="D194" s="47" t="s">
        <v>129</v>
      </c>
      <c r="E194" s="47" t="s">
        <v>20</v>
      </c>
      <c r="F194" s="47" t="s">
        <v>751</v>
      </c>
      <c r="G194" s="80" t="s">
        <v>791</v>
      </c>
      <c r="H194" s="47" t="s">
        <v>22</v>
      </c>
      <c r="I194" s="47" t="s">
        <v>445</v>
      </c>
      <c r="J194" s="47">
        <v>90</v>
      </c>
      <c r="K194" s="52" t="s">
        <v>752</v>
      </c>
      <c r="L194" s="47"/>
      <c r="M194" s="47"/>
      <c r="N194" s="47"/>
      <c r="O194" s="47"/>
      <c r="P194" s="47"/>
    </row>
    <row r="195" spans="2:16" s="46" customFormat="1" ht="10.5" x14ac:dyDescent="0.25">
      <c r="B195" s="47">
        <v>185</v>
      </c>
      <c r="C195" s="47" t="s">
        <v>2240</v>
      </c>
      <c r="D195" s="47" t="s">
        <v>31</v>
      </c>
      <c r="E195" s="47" t="s">
        <v>72</v>
      </c>
      <c r="F195" s="47" t="s">
        <v>441</v>
      </c>
      <c r="G195" s="80" t="s">
        <v>792</v>
      </c>
      <c r="H195" s="73" t="s">
        <v>518</v>
      </c>
      <c r="I195" s="47" t="s">
        <v>444</v>
      </c>
      <c r="J195" s="47">
        <v>113</v>
      </c>
      <c r="K195" s="52" t="s">
        <v>753</v>
      </c>
      <c r="L195" s="47"/>
      <c r="M195" s="47"/>
      <c r="N195" s="47"/>
      <c r="O195" s="47"/>
      <c r="P195" s="47"/>
    </row>
    <row r="196" spans="2:16" s="46" customFormat="1" ht="10.5" x14ac:dyDescent="0.25">
      <c r="B196" s="47">
        <v>186</v>
      </c>
      <c r="C196" s="47" t="s">
        <v>2241</v>
      </c>
      <c r="D196" s="47" t="s">
        <v>32</v>
      </c>
      <c r="E196" s="47" t="s">
        <v>76</v>
      </c>
      <c r="F196" s="47" t="s">
        <v>754</v>
      </c>
      <c r="G196" s="80" t="s">
        <v>793</v>
      </c>
      <c r="H196" s="47" t="s">
        <v>22</v>
      </c>
      <c r="I196" s="47" t="s">
        <v>445</v>
      </c>
      <c r="J196" s="47">
        <v>108</v>
      </c>
      <c r="K196" s="52" t="s">
        <v>755</v>
      </c>
      <c r="L196" s="47"/>
      <c r="M196" s="47"/>
      <c r="N196" s="47"/>
      <c r="O196" s="47"/>
      <c r="P196" s="47"/>
    </row>
    <row r="197" spans="2:16" s="46" customFormat="1" ht="10.5" x14ac:dyDescent="0.25">
      <c r="B197" s="47">
        <v>187</v>
      </c>
      <c r="C197" s="47" t="s">
        <v>2242</v>
      </c>
      <c r="D197" s="47" t="s">
        <v>65</v>
      </c>
      <c r="E197" s="47" t="s">
        <v>264</v>
      </c>
      <c r="F197" s="47" t="s">
        <v>756</v>
      </c>
      <c r="G197" s="80" t="s">
        <v>399</v>
      </c>
      <c r="H197" s="47" t="s">
        <v>22</v>
      </c>
      <c r="I197" s="47" t="s">
        <v>445</v>
      </c>
      <c r="J197" s="47">
        <v>122</v>
      </c>
      <c r="K197" s="49" t="s">
        <v>757</v>
      </c>
      <c r="L197" s="47"/>
      <c r="M197" s="47"/>
      <c r="N197" s="47"/>
      <c r="O197" s="47"/>
      <c r="P197" s="47"/>
    </row>
    <row r="198" spans="2:16" s="46" customFormat="1" ht="10.5" x14ac:dyDescent="0.25">
      <c r="B198" s="47">
        <v>188</v>
      </c>
      <c r="C198" s="47" t="s">
        <v>2243</v>
      </c>
      <c r="D198" s="47" t="s">
        <v>290</v>
      </c>
      <c r="E198" s="47" t="s">
        <v>138</v>
      </c>
      <c r="F198" s="47" t="s">
        <v>758</v>
      </c>
      <c r="G198" s="80" t="s">
        <v>794</v>
      </c>
      <c r="H198" s="73" t="s">
        <v>518</v>
      </c>
      <c r="I198" s="47" t="s">
        <v>444</v>
      </c>
      <c r="J198" s="47">
        <v>119</v>
      </c>
      <c r="K198" s="52" t="s">
        <v>759</v>
      </c>
      <c r="L198" s="47"/>
      <c r="M198" s="47"/>
      <c r="N198" s="47"/>
      <c r="O198" s="47"/>
      <c r="P198" s="47"/>
    </row>
    <row r="199" spans="2:16" s="46" customFormat="1" ht="10.5" x14ac:dyDescent="0.25">
      <c r="B199" s="47">
        <v>189</v>
      </c>
      <c r="C199" s="47" t="s">
        <v>2244</v>
      </c>
      <c r="D199" s="47" t="s">
        <v>37</v>
      </c>
      <c r="E199" s="47" t="s">
        <v>248</v>
      </c>
      <c r="F199" s="47" t="s">
        <v>751</v>
      </c>
      <c r="G199" s="80" t="s">
        <v>795</v>
      </c>
      <c r="H199" s="47" t="s">
        <v>22</v>
      </c>
      <c r="I199" s="47" t="s">
        <v>445</v>
      </c>
      <c r="J199" s="47">
        <v>104</v>
      </c>
      <c r="K199" s="52" t="s">
        <v>752</v>
      </c>
      <c r="L199" s="47"/>
      <c r="M199" s="47"/>
      <c r="N199" s="47"/>
      <c r="O199" s="47"/>
      <c r="P199" s="47"/>
    </row>
    <row r="200" spans="2:16" s="46" customFormat="1" ht="10.5" x14ac:dyDescent="0.25">
      <c r="B200" s="47">
        <v>190</v>
      </c>
      <c r="C200" s="47" t="s">
        <v>2245</v>
      </c>
      <c r="D200" s="47" t="s">
        <v>63</v>
      </c>
      <c r="E200" s="47" t="s">
        <v>68</v>
      </c>
      <c r="F200" s="47" t="s">
        <v>293</v>
      </c>
      <c r="G200" s="80" t="s">
        <v>787</v>
      </c>
      <c r="H200" s="47" t="s">
        <v>124</v>
      </c>
      <c r="I200" s="47" t="s">
        <v>445</v>
      </c>
      <c r="J200" s="47">
        <v>91</v>
      </c>
      <c r="K200" s="52" t="s">
        <v>747</v>
      </c>
      <c r="L200" s="47"/>
      <c r="M200" s="47"/>
      <c r="N200" s="47"/>
      <c r="O200" s="47"/>
      <c r="P200" s="47"/>
    </row>
    <row r="201" spans="2:16" s="46" customFormat="1" ht="10.5" x14ac:dyDescent="0.25">
      <c r="B201" s="47">
        <v>191</v>
      </c>
      <c r="C201" s="47" t="s">
        <v>2246</v>
      </c>
      <c r="D201" s="47" t="s">
        <v>121</v>
      </c>
      <c r="E201" s="47" t="s">
        <v>56</v>
      </c>
      <c r="F201" s="47" t="s">
        <v>760</v>
      </c>
      <c r="G201" s="80" t="s">
        <v>796</v>
      </c>
      <c r="H201" s="47" t="s">
        <v>22</v>
      </c>
      <c r="I201" s="47" t="s">
        <v>445</v>
      </c>
      <c r="J201" s="47">
        <v>98</v>
      </c>
      <c r="K201" s="52" t="s">
        <v>761</v>
      </c>
      <c r="L201" s="47"/>
      <c r="M201" s="47"/>
      <c r="N201" s="47"/>
      <c r="O201" s="47"/>
      <c r="P201" s="47"/>
    </row>
    <row r="202" spans="2:16" s="46" customFormat="1" ht="10.5" x14ac:dyDescent="0.25">
      <c r="B202" s="47">
        <v>192</v>
      </c>
      <c r="C202" s="47" t="s">
        <v>2247</v>
      </c>
      <c r="D202" s="47" t="s">
        <v>45</v>
      </c>
      <c r="E202" s="47" t="s">
        <v>21</v>
      </c>
      <c r="F202" s="47" t="s">
        <v>762</v>
      </c>
      <c r="G202" s="80" t="s">
        <v>670</v>
      </c>
      <c r="H202" s="47" t="s">
        <v>124</v>
      </c>
      <c r="I202" s="47" t="s">
        <v>445</v>
      </c>
      <c r="J202" s="47">
        <v>125</v>
      </c>
      <c r="K202" s="52" t="s">
        <v>763</v>
      </c>
      <c r="L202" s="47"/>
      <c r="M202" s="47"/>
      <c r="N202" s="47"/>
      <c r="O202" s="47"/>
      <c r="P202" s="47"/>
    </row>
    <row r="203" spans="2:16" s="46" customFormat="1" ht="10.5" x14ac:dyDescent="0.25">
      <c r="B203" s="47">
        <v>193</v>
      </c>
      <c r="C203" s="47" t="s">
        <v>2248</v>
      </c>
      <c r="D203" s="47" t="s">
        <v>21</v>
      </c>
      <c r="E203" s="47" t="s">
        <v>7</v>
      </c>
      <c r="F203" s="47" t="s">
        <v>284</v>
      </c>
      <c r="G203" s="80" t="s">
        <v>411</v>
      </c>
      <c r="H203" s="73" t="s">
        <v>518</v>
      </c>
      <c r="I203" s="47" t="s">
        <v>446</v>
      </c>
      <c r="J203" s="47">
        <v>161</v>
      </c>
      <c r="K203" s="52" t="s">
        <v>371</v>
      </c>
      <c r="L203" s="47"/>
      <c r="M203" s="47"/>
      <c r="N203" s="47"/>
      <c r="O203" s="47"/>
      <c r="P203" s="47"/>
    </row>
    <row r="204" spans="2:16" s="46" customFormat="1" ht="10.5" x14ac:dyDescent="0.25">
      <c r="B204" s="47">
        <v>194</v>
      </c>
      <c r="C204" s="47" t="s">
        <v>2249</v>
      </c>
      <c r="D204" s="47" t="s">
        <v>56</v>
      </c>
      <c r="E204" s="47" t="s">
        <v>45</v>
      </c>
      <c r="F204" s="47" t="s">
        <v>774</v>
      </c>
      <c r="G204" s="80" t="s">
        <v>719</v>
      </c>
      <c r="H204" s="47" t="s">
        <v>22</v>
      </c>
      <c r="I204" s="47" t="s">
        <v>445</v>
      </c>
      <c r="J204" s="47">
        <v>88</v>
      </c>
      <c r="K204" s="52" t="s">
        <v>775</v>
      </c>
      <c r="L204" s="47"/>
      <c r="M204" s="47"/>
      <c r="N204" s="47"/>
      <c r="O204" s="47"/>
      <c r="P204" s="47"/>
    </row>
    <row r="205" spans="2:16" s="46" customFormat="1" ht="10.5" x14ac:dyDescent="0.25">
      <c r="B205" s="47">
        <v>195</v>
      </c>
      <c r="C205" s="47" t="s">
        <v>2250</v>
      </c>
      <c r="D205" s="47" t="s">
        <v>68</v>
      </c>
      <c r="E205" s="47" t="s">
        <v>121</v>
      </c>
      <c r="F205" s="47" t="s">
        <v>441</v>
      </c>
      <c r="G205" s="80" t="s">
        <v>797</v>
      </c>
      <c r="H205" s="73" t="s">
        <v>518</v>
      </c>
      <c r="I205" s="47">
        <v>50</v>
      </c>
      <c r="J205" s="47">
        <v>207</v>
      </c>
      <c r="K205" s="52" t="s">
        <v>776</v>
      </c>
      <c r="L205" s="47"/>
      <c r="M205" s="47"/>
      <c r="N205" s="47"/>
      <c r="O205" s="47"/>
      <c r="P205" s="47"/>
    </row>
    <row r="206" spans="2:16" s="46" customFormat="1" ht="10.5" x14ac:dyDescent="0.25">
      <c r="B206" s="47">
        <v>196</v>
      </c>
      <c r="C206" s="47" t="s">
        <v>2251</v>
      </c>
      <c r="D206" s="47" t="s">
        <v>248</v>
      </c>
      <c r="E206" s="47" t="s">
        <v>63</v>
      </c>
      <c r="F206" s="47" t="s">
        <v>777</v>
      </c>
      <c r="G206" s="80" t="s">
        <v>720</v>
      </c>
      <c r="H206" s="73" t="s">
        <v>518</v>
      </c>
      <c r="I206" s="47" t="s">
        <v>446</v>
      </c>
      <c r="J206" s="47">
        <v>210</v>
      </c>
      <c r="K206" s="52" t="s">
        <v>778</v>
      </c>
      <c r="L206" s="47"/>
      <c r="M206" s="47"/>
      <c r="N206" s="47"/>
      <c r="O206" s="47"/>
      <c r="P206" s="47"/>
    </row>
    <row r="207" spans="2:16" s="46" customFormat="1" ht="10.5" x14ac:dyDescent="0.25">
      <c r="B207" s="47">
        <v>197</v>
      </c>
      <c r="C207" s="47" t="s">
        <v>2252</v>
      </c>
      <c r="D207" s="47" t="s">
        <v>138</v>
      </c>
      <c r="E207" s="47" t="s">
        <v>37</v>
      </c>
      <c r="F207" s="47" t="s">
        <v>323</v>
      </c>
      <c r="G207" s="80" t="s">
        <v>415</v>
      </c>
      <c r="H207" s="73" t="s">
        <v>518</v>
      </c>
      <c r="I207" s="47" t="s">
        <v>446</v>
      </c>
      <c r="J207" s="47">
        <v>114</v>
      </c>
      <c r="K207" s="52" t="s">
        <v>779</v>
      </c>
      <c r="L207" s="47"/>
      <c r="M207" s="47"/>
      <c r="N207" s="47"/>
      <c r="O207" s="47"/>
      <c r="P207" s="47"/>
    </row>
    <row r="208" spans="2:16" s="46" customFormat="1" ht="10.5" x14ac:dyDescent="0.25">
      <c r="B208" s="47">
        <v>198</v>
      </c>
      <c r="C208" s="47" t="s">
        <v>2253</v>
      </c>
      <c r="D208" s="47" t="s">
        <v>264</v>
      </c>
      <c r="E208" s="47" t="s">
        <v>290</v>
      </c>
      <c r="F208" s="47" t="s">
        <v>305</v>
      </c>
      <c r="G208" s="80" t="s">
        <v>798</v>
      </c>
      <c r="H208" s="47" t="s">
        <v>22</v>
      </c>
      <c r="I208" s="47" t="s">
        <v>445</v>
      </c>
      <c r="J208" s="47">
        <v>134</v>
      </c>
      <c r="K208" s="52" t="s">
        <v>780</v>
      </c>
      <c r="L208" s="47"/>
      <c r="M208" s="47"/>
      <c r="N208" s="47"/>
      <c r="O208" s="47"/>
      <c r="P208" s="47"/>
    </row>
    <row r="209" spans="2:16" s="46" customFormat="1" ht="10.5" x14ac:dyDescent="0.25">
      <c r="B209" s="47">
        <v>199</v>
      </c>
      <c r="C209" s="47" t="s">
        <v>2254</v>
      </c>
      <c r="D209" s="47" t="s">
        <v>76</v>
      </c>
      <c r="E209" s="47" t="s">
        <v>65</v>
      </c>
      <c r="F209" s="47" t="s">
        <v>620</v>
      </c>
      <c r="G209" s="80" t="s">
        <v>419</v>
      </c>
      <c r="H209" s="73" t="s">
        <v>518</v>
      </c>
      <c r="I209" s="47">
        <v>3</v>
      </c>
      <c r="J209" s="47">
        <v>334</v>
      </c>
      <c r="K209" s="52" t="s">
        <v>621</v>
      </c>
      <c r="L209" s="47"/>
      <c r="M209" s="47"/>
      <c r="N209" s="47"/>
      <c r="O209" s="47"/>
      <c r="P209" s="47"/>
    </row>
    <row r="210" spans="2:16" s="46" customFormat="1" ht="10.5" x14ac:dyDescent="0.25">
      <c r="B210" s="47">
        <v>200</v>
      </c>
      <c r="C210" s="47" t="s">
        <v>2255</v>
      </c>
      <c r="D210" s="47" t="s">
        <v>72</v>
      </c>
      <c r="E210" s="47" t="s">
        <v>32</v>
      </c>
      <c r="F210" s="47" t="s">
        <v>627</v>
      </c>
      <c r="G210" s="80" t="s">
        <v>678</v>
      </c>
      <c r="H210" s="73" t="s">
        <v>518</v>
      </c>
      <c r="I210" s="47" t="s">
        <v>444</v>
      </c>
      <c r="J210" s="47">
        <v>473</v>
      </c>
      <c r="K210" s="52" t="s">
        <v>628</v>
      </c>
      <c r="L210" s="47"/>
      <c r="M210" s="47"/>
      <c r="N210" s="47"/>
      <c r="O210" s="47"/>
      <c r="P210" s="47"/>
    </row>
    <row r="211" spans="2:16" s="46" customFormat="1" ht="10.5" x14ac:dyDescent="0.25">
      <c r="B211" s="47">
        <v>201</v>
      </c>
      <c r="C211" s="47" t="s">
        <v>2256</v>
      </c>
      <c r="D211" s="47" t="s">
        <v>31</v>
      </c>
      <c r="E211" s="47" t="s">
        <v>31</v>
      </c>
      <c r="F211" s="47" t="s">
        <v>648</v>
      </c>
      <c r="G211" s="80" t="s">
        <v>679</v>
      </c>
      <c r="H211" s="47" t="s">
        <v>22</v>
      </c>
      <c r="I211" s="47" t="s">
        <v>445</v>
      </c>
      <c r="J211" s="47">
        <v>84</v>
      </c>
      <c r="K211" s="52" t="s">
        <v>649</v>
      </c>
      <c r="L211" s="47"/>
      <c r="M211" s="47"/>
      <c r="N211" s="47"/>
      <c r="O211" s="47"/>
      <c r="P211" s="47"/>
    </row>
    <row r="212" spans="2:16" s="46" customFormat="1" ht="10.5" x14ac:dyDescent="0.25">
      <c r="B212" s="47">
        <v>202</v>
      </c>
      <c r="C212" s="47" t="s">
        <v>772</v>
      </c>
      <c r="D212" s="47" t="s">
        <v>69</v>
      </c>
      <c r="E212" s="47" t="s">
        <v>129</v>
      </c>
      <c r="F212" s="47" t="s">
        <v>436</v>
      </c>
      <c r="G212" s="80" t="s">
        <v>617</v>
      </c>
      <c r="H212" s="73" t="s">
        <v>518</v>
      </c>
      <c r="I212" s="47" t="s">
        <v>444</v>
      </c>
      <c r="J212" s="47">
        <v>138</v>
      </c>
      <c r="K212" s="52" t="s">
        <v>650</v>
      </c>
      <c r="L212" s="47"/>
      <c r="M212" s="47"/>
      <c r="N212" s="47"/>
      <c r="O212" s="47"/>
      <c r="P212" s="47"/>
    </row>
    <row r="213" spans="2:16" s="46" customFormat="1" ht="10.5" x14ac:dyDescent="0.25">
      <c r="B213" s="47">
        <v>203</v>
      </c>
      <c r="C213" s="47" t="s">
        <v>2257</v>
      </c>
      <c r="D213" s="47" t="s">
        <v>46</v>
      </c>
      <c r="E213" s="47" t="s">
        <v>38</v>
      </c>
      <c r="F213" s="47" t="s">
        <v>299</v>
      </c>
      <c r="G213" s="80" t="s">
        <v>799</v>
      </c>
      <c r="H213" s="47" t="s">
        <v>22</v>
      </c>
      <c r="I213" s="47" t="s">
        <v>445</v>
      </c>
      <c r="J213" s="47">
        <v>106</v>
      </c>
      <c r="K213" s="52" t="s">
        <v>440</v>
      </c>
      <c r="L213" s="47"/>
      <c r="M213" s="47"/>
      <c r="N213" s="47"/>
      <c r="O213" s="47"/>
      <c r="P213" s="47"/>
    </row>
    <row r="214" spans="2:16" s="46" customFormat="1" ht="10.5" x14ac:dyDescent="0.25">
      <c r="B214" s="47">
        <v>204</v>
      </c>
      <c r="C214" s="47" t="s">
        <v>771</v>
      </c>
      <c r="D214" s="47" t="s">
        <v>108</v>
      </c>
      <c r="E214" s="47" t="s">
        <v>265</v>
      </c>
      <c r="F214" s="47" t="s">
        <v>764</v>
      </c>
      <c r="G214" s="80" t="s">
        <v>616</v>
      </c>
      <c r="H214" s="73" t="s">
        <v>518</v>
      </c>
      <c r="I214" s="47" t="s">
        <v>444</v>
      </c>
      <c r="J214" s="47">
        <v>165</v>
      </c>
      <c r="K214" s="52" t="s">
        <v>765</v>
      </c>
      <c r="L214" s="47"/>
      <c r="M214" s="47"/>
      <c r="N214" s="47"/>
      <c r="O214" s="47"/>
      <c r="P214" s="47"/>
    </row>
    <row r="215" spans="2:16" s="46" customFormat="1" ht="10.5" x14ac:dyDescent="0.25">
      <c r="B215" s="47">
        <v>205</v>
      </c>
      <c r="C215" s="47" t="s">
        <v>2258</v>
      </c>
      <c r="D215" s="47" t="s">
        <v>7</v>
      </c>
      <c r="E215" s="47" t="s">
        <v>265</v>
      </c>
      <c r="F215" s="47" t="s">
        <v>540</v>
      </c>
      <c r="G215" s="80" t="s">
        <v>800</v>
      </c>
      <c r="H215" s="47" t="s">
        <v>22</v>
      </c>
      <c r="I215" s="47" t="s">
        <v>445</v>
      </c>
      <c r="J215" s="47">
        <v>139</v>
      </c>
      <c r="K215" s="49" t="s">
        <v>766</v>
      </c>
      <c r="L215" s="47"/>
      <c r="M215" s="47"/>
      <c r="N215" s="47"/>
      <c r="O215" s="47"/>
      <c r="P215" s="47"/>
    </row>
    <row r="216" spans="2:16" s="46" customFormat="1" ht="10.5" x14ac:dyDescent="0.25">
      <c r="B216" s="47">
        <v>206</v>
      </c>
      <c r="C216" s="47" t="s">
        <v>2259</v>
      </c>
      <c r="D216" s="47" t="s">
        <v>38</v>
      </c>
      <c r="E216" s="47" t="s">
        <v>108</v>
      </c>
      <c r="F216" s="47" t="s">
        <v>802</v>
      </c>
      <c r="G216" s="80" t="s">
        <v>812</v>
      </c>
      <c r="H216" s="47" t="s">
        <v>124</v>
      </c>
      <c r="I216" s="47" t="s">
        <v>445</v>
      </c>
      <c r="J216" s="47">
        <v>51</v>
      </c>
      <c r="K216" s="49" t="s">
        <v>803</v>
      </c>
      <c r="L216" s="47"/>
      <c r="M216" s="47"/>
      <c r="N216" s="47"/>
      <c r="O216" s="47"/>
      <c r="P216" s="47"/>
    </row>
    <row r="217" spans="2:16" s="46" customFormat="1" ht="10.5" x14ac:dyDescent="0.25">
      <c r="B217" s="47">
        <v>207</v>
      </c>
      <c r="C217" s="47" t="s">
        <v>2260</v>
      </c>
      <c r="D217" s="47" t="s">
        <v>129</v>
      </c>
      <c r="E217" s="47" t="s">
        <v>46</v>
      </c>
      <c r="F217" s="47" t="s">
        <v>804</v>
      </c>
      <c r="G217" s="80" t="s">
        <v>813</v>
      </c>
      <c r="H217" s="73" t="s">
        <v>518</v>
      </c>
      <c r="I217" s="47" t="s">
        <v>444</v>
      </c>
      <c r="J217" s="47">
        <v>88</v>
      </c>
      <c r="K217" s="52" t="s">
        <v>805</v>
      </c>
      <c r="L217" s="47"/>
      <c r="M217" s="47"/>
      <c r="N217" s="47"/>
      <c r="O217" s="47"/>
      <c r="P217" s="47"/>
    </row>
    <row r="218" spans="2:16" s="46" customFormat="1" ht="10.5" x14ac:dyDescent="0.25">
      <c r="B218" s="47">
        <v>208</v>
      </c>
      <c r="C218" s="47" t="s">
        <v>2261</v>
      </c>
      <c r="D218" s="47" t="s">
        <v>31</v>
      </c>
      <c r="E218" s="47" t="s">
        <v>69</v>
      </c>
      <c r="F218" s="47" t="s">
        <v>806</v>
      </c>
      <c r="G218" s="80" t="s">
        <v>784</v>
      </c>
      <c r="H218" s="73" t="s">
        <v>518</v>
      </c>
      <c r="I218" s="47" t="s">
        <v>444</v>
      </c>
      <c r="J218" s="47">
        <v>107</v>
      </c>
      <c r="K218" s="52" t="s">
        <v>807</v>
      </c>
      <c r="L218" s="47"/>
      <c r="M218" s="47"/>
      <c r="N218" s="47"/>
      <c r="O218" s="47"/>
      <c r="P218" s="47"/>
    </row>
    <row r="219" spans="2:16" s="46" customFormat="1" ht="10.5" x14ac:dyDescent="0.25">
      <c r="B219" s="47">
        <v>209</v>
      </c>
      <c r="C219" s="47" t="s">
        <v>2262</v>
      </c>
      <c r="D219" s="47" t="s">
        <v>32</v>
      </c>
      <c r="E219" s="47" t="s">
        <v>20</v>
      </c>
      <c r="F219" s="47" t="s">
        <v>337</v>
      </c>
      <c r="G219" s="80" t="s">
        <v>814</v>
      </c>
      <c r="H219" s="47" t="s">
        <v>22</v>
      </c>
      <c r="I219" s="47" t="s">
        <v>445</v>
      </c>
      <c r="J219" s="47">
        <v>84</v>
      </c>
      <c r="K219" s="52" t="s">
        <v>808</v>
      </c>
      <c r="L219" s="47"/>
      <c r="M219" s="47"/>
      <c r="N219" s="47"/>
      <c r="O219" s="47"/>
      <c r="P219" s="47"/>
    </row>
    <row r="220" spans="2:16" s="46" customFormat="1" ht="10.5" x14ac:dyDescent="0.25">
      <c r="B220" s="47">
        <v>210</v>
      </c>
      <c r="C220" s="47" t="s">
        <v>2263</v>
      </c>
      <c r="D220" s="47" t="s">
        <v>65</v>
      </c>
      <c r="E220" s="47" t="s">
        <v>72</v>
      </c>
      <c r="F220" s="47" t="s">
        <v>809</v>
      </c>
      <c r="G220" s="80" t="s">
        <v>815</v>
      </c>
      <c r="H220" s="47" t="s">
        <v>124</v>
      </c>
      <c r="I220" s="47" t="s">
        <v>445</v>
      </c>
      <c r="J220" s="47">
        <v>147</v>
      </c>
      <c r="K220" s="52" t="s">
        <v>810</v>
      </c>
      <c r="L220" s="47"/>
      <c r="M220" s="47"/>
      <c r="N220" s="47"/>
      <c r="O220" s="47"/>
      <c r="P220" s="47"/>
    </row>
    <row r="221" spans="2:16" s="46" customFormat="1" ht="10.5" x14ac:dyDescent="0.25">
      <c r="B221" s="47">
        <v>211</v>
      </c>
      <c r="C221" s="47" t="s">
        <v>2264</v>
      </c>
      <c r="D221" s="47" t="s">
        <v>290</v>
      </c>
      <c r="E221" s="47" t="s">
        <v>76</v>
      </c>
      <c r="F221" s="47" t="s">
        <v>540</v>
      </c>
      <c r="G221" s="80" t="s">
        <v>816</v>
      </c>
      <c r="H221" s="47" t="s">
        <v>22</v>
      </c>
      <c r="I221" s="47" t="s">
        <v>445</v>
      </c>
      <c r="J221" s="47">
        <v>98</v>
      </c>
      <c r="K221" s="52" t="s">
        <v>811</v>
      </c>
      <c r="L221" s="47"/>
      <c r="M221" s="47"/>
      <c r="N221" s="47"/>
      <c r="O221" s="47"/>
      <c r="P221" s="47"/>
    </row>
    <row r="222" spans="2:16" s="46" customFormat="1" ht="10.5" x14ac:dyDescent="0.25">
      <c r="B222" s="47">
        <v>212</v>
      </c>
      <c r="C222" s="47" t="s">
        <v>2265</v>
      </c>
      <c r="D222" s="47" t="s">
        <v>37</v>
      </c>
      <c r="E222" s="47" t="s">
        <v>264</v>
      </c>
      <c r="F222" s="47" t="s">
        <v>520</v>
      </c>
      <c r="G222" s="80" t="s">
        <v>801</v>
      </c>
      <c r="H222" s="47" t="s">
        <v>22</v>
      </c>
      <c r="I222" s="47" t="s">
        <v>445</v>
      </c>
      <c r="J222" s="47">
        <v>94</v>
      </c>
      <c r="K222" s="52" t="s">
        <v>773</v>
      </c>
      <c r="L222" s="47"/>
      <c r="M222" s="47"/>
      <c r="N222" s="47"/>
      <c r="O222" s="47"/>
      <c r="P222" s="47"/>
    </row>
    <row r="223" spans="2:16" s="46" customFormat="1" ht="10.5" x14ac:dyDescent="0.25">
      <c r="B223" s="47">
        <v>213</v>
      </c>
      <c r="C223" s="47" t="s">
        <v>2266</v>
      </c>
      <c r="D223" s="47" t="s">
        <v>63</v>
      </c>
      <c r="E223" s="47" t="s">
        <v>138</v>
      </c>
      <c r="F223" s="47" t="s">
        <v>429</v>
      </c>
      <c r="G223" s="80" t="s">
        <v>853</v>
      </c>
      <c r="H223" s="73" t="s">
        <v>518</v>
      </c>
      <c r="I223" s="47" t="s">
        <v>446</v>
      </c>
      <c r="J223" s="47">
        <v>193</v>
      </c>
      <c r="K223" s="49" t="s">
        <v>430</v>
      </c>
      <c r="L223" s="47"/>
      <c r="M223" s="47"/>
      <c r="N223" s="47"/>
      <c r="O223" s="47"/>
      <c r="P223" s="47"/>
    </row>
    <row r="224" spans="2:16" s="46" customFormat="1" ht="10.5" x14ac:dyDescent="0.25">
      <c r="B224" s="47">
        <v>214</v>
      </c>
      <c r="C224" s="47" t="s">
        <v>2267</v>
      </c>
      <c r="D224" s="47" t="s">
        <v>121</v>
      </c>
      <c r="E224" s="47" t="s">
        <v>248</v>
      </c>
      <c r="F224" s="47" t="s">
        <v>293</v>
      </c>
      <c r="G224" s="80" t="s">
        <v>787</v>
      </c>
      <c r="H224" s="47" t="s">
        <v>22</v>
      </c>
      <c r="I224" s="47" t="s">
        <v>445</v>
      </c>
      <c r="J224" s="47">
        <v>86</v>
      </c>
      <c r="K224" s="52" t="s">
        <v>622</v>
      </c>
      <c r="L224" s="47"/>
      <c r="M224" s="47"/>
      <c r="N224" s="47"/>
      <c r="O224" s="47"/>
      <c r="P224" s="47"/>
    </row>
    <row r="225" spans="2:16" s="46" customFormat="1" ht="10.5" x14ac:dyDescent="0.25">
      <c r="B225" s="47">
        <v>215</v>
      </c>
      <c r="C225" s="47" t="s">
        <v>2268</v>
      </c>
      <c r="D225" s="47" t="s">
        <v>45</v>
      </c>
      <c r="E225" s="47" t="s">
        <v>68</v>
      </c>
      <c r="F225" s="47" t="s">
        <v>822</v>
      </c>
      <c r="G225" s="80" t="s">
        <v>404</v>
      </c>
      <c r="H225" s="47" t="s">
        <v>124</v>
      </c>
      <c r="I225" s="47" t="s">
        <v>445</v>
      </c>
      <c r="J225" s="47">
        <v>109</v>
      </c>
      <c r="K225" s="52" t="s">
        <v>823</v>
      </c>
      <c r="L225" s="47"/>
      <c r="M225" s="47"/>
      <c r="N225" s="47"/>
      <c r="O225" s="47"/>
      <c r="P225" s="47"/>
    </row>
    <row r="226" spans="2:16" s="46" customFormat="1" ht="10.5" x14ac:dyDescent="0.25">
      <c r="B226" s="47">
        <v>216</v>
      </c>
      <c r="C226" s="47" t="s">
        <v>826</v>
      </c>
      <c r="D226" s="47" t="s">
        <v>21</v>
      </c>
      <c r="E226" s="47" t="s">
        <v>56</v>
      </c>
      <c r="F226" s="47" t="s">
        <v>558</v>
      </c>
      <c r="G226" s="80" t="s">
        <v>614</v>
      </c>
      <c r="H226" s="47" t="s">
        <v>22</v>
      </c>
      <c r="I226" s="47" t="s">
        <v>446</v>
      </c>
      <c r="J226" s="47">
        <v>172</v>
      </c>
      <c r="K226" s="52" t="s">
        <v>824</v>
      </c>
      <c r="L226" s="47"/>
      <c r="M226" s="47"/>
      <c r="N226" s="47"/>
      <c r="O226" s="47"/>
      <c r="P226" s="47"/>
    </row>
    <row r="227" spans="2:16" s="46" customFormat="1" ht="10.5" x14ac:dyDescent="0.25">
      <c r="B227" s="47">
        <v>217</v>
      </c>
      <c r="C227" s="47" t="s">
        <v>2269</v>
      </c>
      <c r="D227" s="47" t="s">
        <v>56</v>
      </c>
      <c r="E227" s="47" t="s">
        <v>7</v>
      </c>
      <c r="F227" s="47" t="s">
        <v>302</v>
      </c>
      <c r="G227" s="80" t="s">
        <v>854</v>
      </c>
      <c r="H227" s="73" t="s">
        <v>518</v>
      </c>
      <c r="I227" s="47" t="s">
        <v>444</v>
      </c>
      <c r="J227" s="47">
        <v>131</v>
      </c>
      <c r="K227" s="52" t="s">
        <v>831</v>
      </c>
      <c r="L227" s="47"/>
      <c r="M227" s="47"/>
      <c r="N227" s="47"/>
      <c r="O227" s="47"/>
      <c r="P227" s="47"/>
    </row>
    <row r="228" spans="2:16" s="46" customFormat="1" ht="10.5" x14ac:dyDescent="0.25">
      <c r="B228" s="47">
        <v>218</v>
      </c>
      <c r="C228" s="47" t="s">
        <v>2270</v>
      </c>
      <c r="D228" s="47" t="s">
        <v>68</v>
      </c>
      <c r="E228" s="47" t="s">
        <v>21</v>
      </c>
      <c r="F228" s="47" t="s">
        <v>369</v>
      </c>
      <c r="G228" s="80" t="s">
        <v>376</v>
      </c>
      <c r="H228" s="73" t="s">
        <v>518</v>
      </c>
      <c r="I228" s="47">
        <v>3</v>
      </c>
      <c r="J228" s="47">
        <v>83</v>
      </c>
      <c r="K228" s="52" t="s">
        <v>370</v>
      </c>
      <c r="L228" s="47"/>
      <c r="M228" s="47"/>
      <c r="N228" s="47"/>
      <c r="O228" s="47"/>
      <c r="P228" s="47"/>
    </row>
    <row r="229" spans="2:16" s="46" customFormat="1" ht="10.5" x14ac:dyDescent="0.25">
      <c r="B229" s="47">
        <v>219</v>
      </c>
      <c r="C229" s="47" t="s">
        <v>2271</v>
      </c>
      <c r="D229" s="47" t="s">
        <v>248</v>
      </c>
      <c r="E229" s="47" t="s">
        <v>45</v>
      </c>
      <c r="F229" s="47" t="s">
        <v>327</v>
      </c>
      <c r="G229" s="80" t="s">
        <v>855</v>
      </c>
      <c r="H229" s="47" t="s">
        <v>22</v>
      </c>
      <c r="I229" s="47" t="s">
        <v>445</v>
      </c>
      <c r="J229" s="47">
        <v>92</v>
      </c>
      <c r="K229" s="52" t="s">
        <v>832</v>
      </c>
      <c r="L229" s="47"/>
      <c r="M229" s="47"/>
      <c r="N229" s="47"/>
      <c r="O229" s="47"/>
      <c r="P229" s="47"/>
    </row>
    <row r="230" spans="2:16" s="46" customFormat="1" ht="10.5" x14ac:dyDescent="0.25">
      <c r="B230" s="47">
        <v>220</v>
      </c>
      <c r="C230" s="47" t="s">
        <v>2272</v>
      </c>
      <c r="D230" s="47" t="s">
        <v>138</v>
      </c>
      <c r="E230" s="47" t="s">
        <v>121</v>
      </c>
      <c r="F230" s="47" t="s">
        <v>333</v>
      </c>
      <c r="G230" s="80" t="s">
        <v>856</v>
      </c>
      <c r="H230" s="73" t="s">
        <v>518</v>
      </c>
      <c r="I230" s="47" t="s">
        <v>444</v>
      </c>
      <c r="J230" s="47">
        <v>93</v>
      </c>
      <c r="K230" s="52" t="s">
        <v>833</v>
      </c>
      <c r="L230" s="47"/>
      <c r="M230" s="47"/>
      <c r="N230" s="47"/>
      <c r="O230" s="47"/>
      <c r="P230" s="47"/>
    </row>
    <row r="231" spans="2:16" s="46" customFormat="1" ht="10.5" x14ac:dyDescent="0.25">
      <c r="B231" s="47">
        <v>221</v>
      </c>
      <c r="C231" s="47" t="s">
        <v>2273</v>
      </c>
      <c r="D231" s="47" t="s">
        <v>264</v>
      </c>
      <c r="E231" s="47" t="s">
        <v>63</v>
      </c>
      <c r="F231" s="47" t="s">
        <v>429</v>
      </c>
      <c r="G231" s="80" t="s">
        <v>857</v>
      </c>
      <c r="H231" s="73" t="s">
        <v>518</v>
      </c>
      <c r="I231" s="47">
        <v>3</v>
      </c>
      <c r="J231" s="47">
        <v>113</v>
      </c>
      <c r="K231" s="52" t="s">
        <v>834</v>
      </c>
      <c r="L231" s="47"/>
      <c r="M231" s="47"/>
      <c r="N231" s="47"/>
      <c r="O231" s="47"/>
      <c r="P231" s="47"/>
    </row>
    <row r="232" spans="2:16" s="46" customFormat="1" ht="10.5" x14ac:dyDescent="0.25">
      <c r="B232" s="47">
        <v>222</v>
      </c>
      <c r="C232" s="47" t="s">
        <v>2274</v>
      </c>
      <c r="D232" s="47" t="s">
        <v>76</v>
      </c>
      <c r="E232" s="47" t="s">
        <v>37</v>
      </c>
      <c r="F232" s="47" t="s">
        <v>350</v>
      </c>
      <c r="G232" s="80" t="s">
        <v>413</v>
      </c>
      <c r="H232" s="47" t="s">
        <v>124</v>
      </c>
      <c r="I232" s="47" t="s">
        <v>445</v>
      </c>
      <c r="J232" s="47">
        <v>121</v>
      </c>
      <c r="K232" s="52" t="s">
        <v>835</v>
      </c>
      <c r="L232" s="47"/>
      <c r="M232" s="47"/>
      <c r="N232" s="47"/>
      <c r="O232" s="47"/>
      <c r="P232" s="47"/>
    </row>
    <row r="233" spans="2:16" s="46" customFormat="1" ht="10.5" x14ac:dyDescent="0.25">
      <c r="B233" s="47">
        <v>223</v>
      </c>
      <c r="C233" s="47" t="s">
        <v>2275</v>
      </c>
      <c r="D233" s="47" t="s">
        <v>72</v>
      </c>
      <c r="E233" s="47" t="s">
        <v>290</v>
      </c>
      <c r="F233" s="47" t="s">
        <v>343</v>
      </c>
      <c r="G233" s="80" t="s">
        <v>858</v>
      </c>
      <c r="H233" s="47" t="s">
        <v>22</v>
      </c>
      <c r="I233" s="47" t="s">
        <v>445</v>
      </c>
      <c r="J233" s="47">
        <v>96</v>
      </c>
      <c r="K233" s="52" t="s">
        <v>836</v>
      </c>
      <c r="L233" s="47"/>
      <c r="M233" s="47"/>
      <c r="N233" s="47"/>
      <c r="O233" s="47"/>
      <c r="P233" s="47"/>
    </row>
    <row r="234" spans="2:16" s="46" customFormat="1" ht="10.5" x14ac:dyDescent="0.25">
      <c r="B234" s="47">
        <v>224</v>
      </c>
      <c r="C234" s="47" t="s">
        <v>2276</v>
      </c>
      <c r="D234" s="47" t="s">
        <v>20</v>
      </c>
      <c r="E234" s="47" t="s">
        <v>65</v>
      </c>
      <c r="F234" s="47" t="s">
        <v>358</v>
      </c>
      <c r="G234" s="80" t="s">
        <v>416</v>
      </c>
      <c r="H234" s="73" t="s">
        <v>518</v>
      </c>
      <c r="I234" s="47">
        <v>3</v>
      </c>
      <c r="J234" s="47">
        <v>100</v>
      </c>
      <c r="K234" s="52" t="s">
        <v>359</v>
      </c>
      <c r="L234" s="47"/>
      <c r="M234" s="47"/>
      <c r="N234" s="47"/>
      <c r="O234" s="47"/>
      <c r="P234" s="47"/>
    </row>
    <row r="235" spans="2:16" s="46" customFormat="1" ht="10.5" x14ac:dyDescent="0.25">
      <c r="B235" s="47">
        <v>225</v>
      </c>
      <c r="C235" s="47" t="s">
        <v>2277</v>
      </c>
      <c r="D235" s="47" t="s">
        <v>69</v>
      </c>
      <c r="E235" s="47" t="s">
        <v>32</v>
      </c>
      <c r="F235" s="47" t="s">
        <v>838</v>
      </c>
      <c r="G235" s="80" t="s">
        <v>859</v>
      </c>
      <c r="H235" s="47" t="s">
        <v>22</v>
      </c>
      <c r="I235" s="47" t="s">
        <v>445</v>
      </c>
      <c r="J235" s="47">
        <v>131</v>
      </c>
      <c r="K235" s="52" t="s">
        <v>839</v>
      </c>
      <c r="L235" s="47"/>
      <c r="M235" s="47"/>
      <c r="N235" s="47"/>
      <c r="O235" s="47"/>
      <c r="P235" s="47"/>
    </row>
    <row r="236" spans="2:16" s="46" customFormat="1" ht="10.5" x14ac:dyDescent="0.25">
      <c r="B236" s="47">
        <v>226</v>
      </c>
      <c r="C236" s="47" t="s">
        <v>2278</v>
      </c>
      <c r="D236" s="47" t="s">
        <v>46</v>
      </c>
      <c r="E236" s="47" t="s">
        <v>31</v>
      </c>
      <c r="F236" s="47" t="s">
        <v>840</v>
      </c>
      <c r="G236" s="80" t="s">
        <v>386</v>
      </c>
      <c r="H236" s="47" t="s">
        <v>22</v>
      </c>
      <c r="I236" s="47" t="s">
        <v>445</v>
      </c>
      <c r="J236" s="47">
        <v>89</v>
      </c>
      <c r="K236" s="52" t="s">
        <v>841</v>
      </c>
      <c r="L236" s="47"/>
      <c r="M236" s="47"/>
      <c r="N236" s="47"/>
      <c r="O236" s="47"/>
      <c r="P236" s="47"/>
    </row>
    <row r="237" spans="2:16" s="46" customFormat="1" ht="10.5" x14ac:dyDescent="0.25">
      <c r="B237" s="47">
        <v>227</v>
      </c>
      <c r="C237" s="47" t="s">
        <v>2279</v>
      </c>
      <c r="D237" s="47" t="s">
        <v>108</v>
      </c>
      <c r="E237" s="47" t="s">
        <v>129</v>
      </c>
      <c r="F237" s="47" t="s">
        <v>646</v>
      </c>
      <c r="G237" s="80" t="s">
        <v>860</v>
      </c>
      <c r="H237" s="47" t="s">
        <v>124</v>
      </c>
      <c r="I237" s="47" t="s">
        <v>445</v>
      </c>
      <c r="J237" s="47">
        <v>113</v>
      </c>
      <c r="K237" s="52" t="s">
        <v>842</v>
      </c>
      <c r="L237" s="47"/>
      <c r="M237" s="47"/>
      <c r="N237" s="47"/>
      <c r="O237" s="47"/>
      <c r="P237" s="47"/>
    </row>
    <row r="238" spans="2:16" s="46" customFormat="1" ht="10.5" x14ac:dyDescent="0.25">
      <c r="B238" s="47">
        <v>228</v>
      </c>
      <c r="C238" s="47" t="s">
        <v>2280</v>
      </c>
      <c r="D238" s="47" t="s">
        <v>265</v>
      </c>
      <c r="E238" s="47" t="s">
        <v>38</v>
      </c>
      <c r="F238" s="47" t="s">
        <v>634</v>
      </c>
      <c r="G238" s="80" t="s">
        <v>384</v>
      </c>
      <c r="H238" s="73" t="s">
        <v>518</v>
      </c>
      <c r="I238" s="47">
        <v>3</v>
      </c>
      <c r="J238" s="47">
        <v>109</v>
      </c>
      <c r="K238" s="52" t="s">
        <v>843</v>
      </c>
      <c r="L238" s="47"/>
      <c r="M238" s="47"/>
      <c r="N238" s="47"/>
      <c r="O238" s="47"/>
      <c r="P238" s="47"/>
    </row>
    <row r="239" spans="2:16" s="46" customFormat="1" ht="10.5" x14ac:dyDescent="0.25">
      <c r="B239" s="47">
        <v>229</v>
      </c>
      <c r="C239" s="47" t="s">
        <v>2281</v>
      </c>
      <c r="D239" s="47" t="s">
        <v>7</v>
      </c>
      <c r="E239" s="47" t="s">
        <v>38</v>
      </c>
      <c r="F239" s="47" t="s">
        <v>844</v>
      </c>
      <c r="G239" s="80" t="s">
        <v>861</v>
      </c>
      <c r="H239" s="47" t="s">
        <v>22</v>
      </c>
      <c r="I239" s="47" t="s">
        <v>445</v>
      </c>
      <c r="J239" s="47">
        <v>132</v>
      </c>
      <c r="K239" s="52" t="s">
        <v>845</v>
      </c>
      <c r="L239" s="47"/>
      <c r="M239" s="47"/>
      <c r="N239" s="47"/>
      <c r="O239" s="47"/>
      <c r="P239" s="47"/>
    </row>
    <row r="240" spans="2:16" s="46" customFormat="1" ht="10.5" x14ac:dyDescent="0.25">
      <c r="B240" s="47">
        <v>230</v>
      </c>
      <c r="C240" s="47" t="s">
        <v>2282</v>
      </c>
      <c r="D240" s="47" t="s">
        <v>129</v>
      </c>
      <c r="E240" s="47" t="s">
        <v>265</v>
      </c>
      <c r="F240" s="47" t="s">
        <v>346</v>
      </c>
      <c r="G240" s="80" t="s">
        <v>862</v>
      </c>
      <c r="H240" s="47" t="s">
        <v>22</v>
      </c>
      <c r="I240" s="47" t="s">
        <v>445</v>
      </c>
      <c r="J240" s="47">
        <v>104</v>
      </c>
      <c r="K240" s="52" t="s">
        <v>847</v>
      </c>
      <c r="L240" s="47"/>
      <c r="M240" s="47"/>
      <c r="N240" s="47"/>
      <c r="O240" s="47"/>
      <c r="P240" s="47"/>
    </row>
    <row r="241" spans="2:16" s="46" customFormat="1" ht="10.5" x14ac:dyDescent="0.25">
      <c r="B241" s="47">
        <v>231</v>
      </c>
      <c r="C241" s="47" t="s">
        <v>2283</v>
      </c>
      <c r="D241" s="47" t="s">
        <v>31</v>
      </c>
      <c r="E241" s="47" t="s">
        <v>108</v>
      </c>
      <c r="F241" s="47" t="s">
        <v>681</v>
      </c>
      <c r="G241" s="80" t="s">
        <v>404</v>
      </c>
      <c r="H241" s="47" t="s">
        <v>22</v>
      </c>
      <c r="I241" s="47" t="s">
        <v>445</v>
      </c>
      <c r="J241" s="47">
        <v>132</v>
      </c>
      <c r="K241" s="52" t="s">
        <v>848</v>
      </c>
      <c r="L241" s="47"/>
      <c r="M241" s="47"/>
      <c r="N241" s="47"/>
      <c r="O241" s="47"/>
      <c r="P241" s="47"/>
    </row>
    <row r="242" spans="2:16" s="46" customFormat="1" ht="10.5" x14ac:dyDescent="0.25">
      <c r="B242" s="47">
        <v>232</v>
      </c>
      <c r="C242" s="47" t="s">
        <v>2284</v>
      </c>
      <c r="D242" s="47" t="s">
        <v>32</v>
      </c>
      <c r="E242" s="47" t="s">
        <v>46</v>
      </c>
      <c r="F242" s="47" t="s">
        <v>682</v>
      </c>
      <c r="G242" s="80" t="s">
        <v>863</v>
      </c>
      <c r="H242" s="73" t="s">
        <v>518</v>
      </c>
      <c r="I242" s="47" t="s">
        <v>444</v>
      </c>
      <c r="J242" s="47">
        <v>113</v>
      </c>
      <c r="K242" s="52" t="s">
        <v>849</v>
      </c>
      <c r="L242" s="47"/>
      <c r="M242" s="47"/>
      <c r="N242" s="47"/>
      <c r="O242" s="47"/>
      <c r="P242" s="47"/>
    </row>
    <row r="243" spans="2:16" s="46" customFormat="1" ht="10.5" x14ac:dyDescent="0.25">
      <c r="B243" s="47">
        <v>233</v>
      </c>
      <c r="C243" s="47" t="s">
        <v>2285</v>
      </c>
      <c r="D243" s="47" t="s">
        <v>65</v>
      </c>
      <c r="E243" s="47" t="s">
        <v>69</v>
      </c>
      <c r="F243" s="47" t="s">
        <v>850</v>
      </c>
      <c r="G243" s="80" t="s">
        <v>864</v>
      </c>
      <c r="H243" s="73" t="s">
        <v>518</v>
      </c>
      <c r="I243" s="47">
        <v>3</v>
      </c>
      <c r="J243" s="47">
        <v>101</v>
      </c>
      <c r="K243" s="52" t="s">
        <v>851</v>
      </c>
      <c r="L243" s="47"/>
      <c r="M243" s="47"/>
      <c r="N243" s="47"/>
      <c r="O243" s="47"/>
      <c r="P243" s="47"/>
    </row>
    <row r="244" spans="2:16" s="46" customFormat="1" ht="10.5" x14ac:dyDescent="0.25">
      <c r="B244" s="47">
        <v>234</v>
      </c>
      <c r="C244" s="47" t="s">
        <v>2286</v>
      </c>
      <c r="D244" s="47" t="s">
        <v>290</v>
      </c>
      <c r="E244" s="47" t="s">
        <v>20</v>
      </c>
      <c r="F244" s="47" t="s">
        <v>284</v>
      </c>
      <c r="G244" s="80" t="s">
        <v>588</v>
      </c>
      <c r="H244" s="73" t="s">
        <v>518</v>
      </c>
      <c r="I244" s="47" t="s">
        <v>444</v>
      </c>
      <c r="J244" s="47">
        <v>295</v>
      </c>
      <c r="K244" s="52" t="s">
        <v>498</v>
      </c>
      <c r="L244" s="47"/>
      <c r="M244" s="47"/>
      <c r="N244" s="47"/>
      <c r="O244" s="47"/>
      <c r="P244" s="47"/>
    </row>
    <row r="245" spans="2:16" s="46" customFormat="1" ht="10.5" x14ac:dyDescent="0.25">
      <c r="B245" s="47">
        <v>235</v>
      </c>
      <c r="C245" s="47" t="s">
        <v>2287</v>
      </c>
      <c r="D245" s="47" t="s">
        <v>37</v>
      </c>
      <c r="E245" s="47" t="s">
        <v>72</v>
      </c>
      <c r="F245" s="47" t="s">
        <v>838</v>
      </c>
      <c r="G245" s="80" t="s">
        <v>860</v>
      </c>
      <c r="H245" s="47" t="s">
        <v>124</v>
      </c>
      <c r="I245" s="47" t="s">
        <v>445</v>
      </c>
      <c r="J245" s="47">
        <v>135</v>
      </c>
      <c r="K245" s="52" t="s">
        <v>846</v>
      </c>
      <c r="L245" s="47"/>
      <c r="M245" s="47"/>
      <c r="N245" s="47"/>
      <c r="O245" s="47"/>
      <c r="P245" s="47"/>
    </row>
    <row r="246" spans="2:16" s="46" customFormat="1" ht="10.5" x14ac:dyDescent="0.25">
      <c r="B246" s="47">
        <v>236</v>
      </c>
      <c r="C246" s="47" t="s">
        <v>2288</v>
      </c>
      <c r="D246" s="47" t="s">
        <v>63</v>
      </c>
      <c r="E246" s="47" t="s">
        <v>76</v>
      </c>
      <c r="F246" s="47" t="s">
        <v>441</v>
      </c>
      <c r="G246" s="80" t="s">
        <v>865</v>
      </c>
      <c r="H246" s="47" t="s">
        <v>22</v>
      </c>
      <c r="I246" s="47" t="s">
        <v>445</v>
      </c>
      <c r="J246" s="47">
        <v>108</v>
      </c>
      <c r="K246" s="52" t="s">
        <v>852</v>
      </c>
      <c r="L246" s="47"/>
      <c r="M246" s="47"/>
      <c r="N246" s="47"/>
      <c r="O246" s="47"/>
      <c r="P246" s="47"/>
    </row>
    <row r="247" spans="2:16" s="46" customFormat="1" ht="10.5" x14ac:dyDescent="0.25">
      <c r="B247" s="47">
        <v>237</v>
      </c>
      <c r="C247" s="47" t="s">
        <v>2289</v>
      </c>
      <c r="D247" s="47" t="s">
        <v>121</v>
      </c>
      <c r="E247" s="47" t="s">
        <v>264</v>
      </c>
      <c r="F247" s="47" t="s">
        <v>331</v>
      </c>
      <c r="G247" s="80" t="s">
        <v>877</v>
      </c>
      <c r="H247" s="47" t="s">
        <v>22</v>
      </c>
      <c r="I247" s="47" t="s">
        <v>445</v>
      </c>
      <c r="J247" s="47">
        <v>120</v>
      </c>
      <c r="K247" s="52" t="s">
        <v>866</v>
      </c>
      <c r="L247" s="47"/>
      <c r="M247" s="47"/>
      <c r="N247" s="47"/>
      <c r="O247" s="47"/>
      <c r="P247" s="47"/>
    </row>
    <row r="248" spans="2:16" s="46" customFormat="1" ht="10.5" x14ac:dyDescent="0.25">
      <c r="B248" s="47">
        <v>238</v>
      </c>
      <c r="C248" s="47" t="s">
        <v>2290</v>
      </c>
      <c r="D248" s="47" t="s">
        <v>45</v>
      </c>
      <c r="E248" s="47" t="s">
        <v>138</v>
      </c>
      <c r="F248" s="47" t="s">
        <v>369</v>
      </c>
      <c r="G248" s="80" t="s">
        <v>597</v>
      </c>
      <c r="H248" s="47" t="s">
        <v>124</v>
      </c>
      <c r="I248" s="47" t="s">
        <v>445</v>
      </c>
      <c r="J248" s="47">
        <v>85</v>
      </c>
      <c r="K248" s="52" t="s">
        <v>519</v>
      </c>
      <c r="L248" s="47"/>
      <c r="M248" s="47"/>
      <c r="N248" s="47"/>
      <c r="O248" s="47"/>
      <c r="P248" s="47"/>
    </row>
    <row r="249" spans="2:16" s="46" customFormat="1" ht="10.5" x14ac:dyDescent="0.25">
      <c r="B249" s="47">
        <v>239</v>
      </c>
      <c r="C249" s="47" t="s">
        <v>2291</v>
      </c>
      <c r="D249" s="47" t="s">
        <v>21</v>
      </c>
      <c r="E249" s="47" t="s">
        <v>248</v>
      </c>
      <c r="F249" s="47" t="s">
        <v>867</v>
      </c>
      <c r="G249" s="80" t="s">
        <v>878</v>
      </c>
      <c r="H249" s="47" t="s">
        <v>22</v>
      </c>
      <c r="I249" s="47" t="s">
        <v>445</v>
      </c>
      <c r="J249" s="47">
        <v>108</v>
      </c>
      <c r="K249" s="52" t="s">
        <v>868</v>
      </c>
      <c r="L249" s="47"/>
      <c r="M249" s="47"/>
      <c r="N249" s="47"/>
      <c r="O249" s="47"/>
      <c r="P249" s="47"/>
    </row>
    <row r="250" spans="2:16" s="46" customFormat="1" ht="10.5" x14ac:dyDescent="0.25">
      <c r="B250" s="47">
        <v>240</v>
      </c>
      <c r="C250" s="47" t="s">
        <v>2292</v>
      </c>
      <c r="D250" s="47" t="s">
        <v>56</v>
      </c>
      <c r="E250" s="47" t="s">
        <v>68</v>
      </c>
      <c r="F250" s="47" t="s">
        <v>869</v>
      </c>
      <c r="G250" s="80" t="s">
        <v>879</v>
      </c>
      <c r="H250" s="73" t="s">
        <v>518</v>
      </c>
      <c r="I250" s="47" t="s">
        <v>444</v>
      </c>
      <c r="J250" s="47">
        <v>103</v>
      </c>
      <c r="K250" s="52" t="s">
        <v>870</v>
      </c>
      <c r="L250" s="47"/>
      <c r="M250" s="47"/>
      <c r="N250" s="47"/>
      <c r="O250" s="47"/>
      <c r="P250" s="47"/>
    </row>
    <row r="251" spans="2:16" s="46" customFormat="1" ht="10.5" x14ac:dyDescent="0.25">
      <c r="B251" s="47">
        <v>241</v>
      </c>
      <c r="C251" s="47" t="s">
        <v>2293</v>
      </c>
      <c r="D251" s="47" t="s">
        <v>68</v>
      </c>
      <c r="E251" s="47" t="s">
        <v>7</v>
      </c>
      <c r="F251" s="47" t="s">
        <v>327</v>
      </c>
      <c r="G251" s="80" t="s">
        <v>880</v>
      </c>
      <c r="H251" s="73" t="s">
        <v>518</v>
      </c>
      <c r="I251" s="47" t="s">
        <v>444</v>
      </c>
      <c r="J251" s="47">
        <v>163</v>
      </c>
      <c r="K251" s="52" t="s">
        <v>871</v>
      </c>
      <c r="L251" s="47"/>
      <c r="M251" s="47"/>
      <c r="N251" s="47"/>
      <c r="O251" s="47"/>
      <c r="P251" s="47"/>
    </row>
    <row r="252" spans="2:16" s="46" customFormat="1" ht="10.5" x14ac:dyDescent="0.25">
      <c r="B252" s="47">
        <v>242</v>
      </c>
      <c r="C252" s="47" t="s">
        <v>2294</v>
      </c>
      <c r="D252" s="47" t="s">
        <v>248</v>
      </c>
      <c r="E252" s="47" t="s">
        <v>56</v>
      </c>
      <c r="F252" s="47" t="s">
        <v>369</v>
      </c>
      <c r="G252" s="80" t="s">
        <v>881</v>
      </c>
      <c r="H252" s="47" t="s">
        <v>22</v>
      </c>
      <c r="I252" s="47" t="s">
        <v>446</v>
      </c>
      <c r="J252" s="47">
        <v>168</v>
      </c>
      <c r="K252" s="52" t="s">
        <v>872</v>
      </c>
      <c r="L252" s="47"/>
      <c r="M252" s="47"/>
      <c r="N252" s="47"/>
      <c r="O252" s="47"/>
      <c r="P252" s="47"/>
    </row>
    <row r="253" spans="2:16" s="46" customFormat="1" ht="10.5" x14ac:dyDescent="0.25">
      <c r="B253" s="47">
        <v>243</v>
      </c>
      <c r="C253" s="47" t="s">
        <v>2295</v>
      </c>
      <c r="D253" s="47" t="s">
        <v>138</v>
      </c>
      <c r="E253" s="47" t="s">
        <v>21</v>
      </c>
      <c r="F253" s="47" t="s">
        <v>323</v>
      </c>
      <c r="G253" s="80" t="s">
        <v>900</v>
      </c>
      <c r="H253" s="47" t="s">
        <v>22</v>
      </c>
      <c r="I253" s="47" t="s">
        <v>445</v>
      </c>
      <c r="J253" s="47">
        <v>150</v>
      </c>
      <c r="K253" s="52" t="s">
        <v>882</v>
      </c>
      <c r="L253" s="47"/>
      <c r="M253" s="47"/>
      <c r="N253" s="47"/>
      <c r="O253" s="47"/>
      <c r="P253" s="47"/>
    </row>
    <row r="254" spans="2:16" s="46" customFormat="1" ht="10.5" x14ac:dyDescent="0.25">
      <c r="B254" s="47">
        <v>244</v>
      </c>
      <c r="C254" s="47" t="s">
        <v>2296</v>
      </c>
      <c r="D254" s="47" t="s">
        <v>264</v>
      </c>
      <c r="E254" s="47" t="s">
        <v>45</v>
      </c>
      <c r="F254" s="47" t="s">
        <v>293</v>
      </c>
      <c r="G254" s="80" t="s">
        <v>787</v>
      </c>
      <c r="H254" s="47" t="s">
        <v>22</v>
      </c>
      <c r="I254" s="47" t="s">
        <v>445</v>
      </c>
      <c r="J254" s="47">
        <v>70</v>
      </c>
      <c r="K254" s="52" t="s">
        <v>747</v>
      </c>
      <c r="L254" s="47"/>
      <c r="M254" s="47"/>
      <c r="N254" s="47"/>
      <c r="O254" s="47"/>
      <c r="P254" s="47"/>
    </row>
    <row r="255" spans="2:16" s="46" customFormat="1" ht="10.5" x14ac:dyDescent="0.25">
      <c r="B255" s="47">
        <v>245</v>
      </c>
      <c r="C255" s="47" t="s">
        <v>2297</v>
      </c>
      <c r="D255" s="47" t="s">
        <v>76</v>
      </c>
      <c r="E255" s="47" t="s">
        <v>121</v>
      </c>
      <c r="F255" s="47" t="s">
        <v>293</v>
      </c>
      <c r="G255" s="80" t="s">
        <v>901</v>
      </c>
      <c r="H255" s="47" t="s">
        <v>124</v>
      </c>
      <c r="I255" s="47" t="s">
        <v>445</v>
      </c>
      <c r="J255" s="47">
        <v>121</v>
      </c>
      <c r="K255" s="52" t="s">
        <v>294</v>
      </c>
      <c r="L255" s="47"/>
      <c r="M255" s="47"/>
      <c r="N255" s="47"/>
      <c r="O255" s="47"/>
      <c r="P255" s="47"/>
    </row>
    <row r="256" spans="2:16" s="46" customFormat="1" ht="10.5" x14ac:dyDescent="0.25">
      <c r="B256" s="47">
        <v>246</v>
      </c>
      <c r="C256" s="47" t="s">
        <v>2298</v>
      </c>
      <c r="D256" s="47" t="s">
        <v>72</v>
      </c>
      <c r="E256" s="47" t="s">
        <v>63</v>
      </c>
      <c r="F256" s="47" t="s">
        <v>883</v>
      </c>
      <c r="G256" s="80" t="s">
        <v>601</v>
      </c>
      <c r="H256" s="47" t="s">
        <v>22</v>
      </c>
      <c r="I256" s="47" t="s">
        <v>445</v>
      </c>
      <c r="J256" s="47">
        <v>116</v>
      </c>
      <c r="K256" s="52" t="s">
        <v>884</v>
      </c>
      <c r="L256" s="47"/>
      <c r="M256" s="47"/>
      <c r="N256" s="47"/>
      <c r="O256" s="47"/>
      <c r="P256" s="47"/>
    </row>
    <row r="257" spans="2:16" s="46" customFormat="1" ht="10.5" x14ac:dyDescent="0.25">
      <c r="B257" s="47">
        <v>247</v>
      </c>
      <c r="C257" s="47" t="s">
        <v>2299</v>
      </c>
      <c r="D257" s="47" t="s">
        <v>20</v>
      </c>
      <c r="E257" s="47" t="s">
        <v>37</v>
      </c>
      <c r="F257" s="47" t="s">
        <v>886</v>
      </c>
      <c r="G257" s="80" t="s">
        <v>902</v>
      </c>
      <c r="H257" s="73" t="s">
        <v>518</v>
      </c>
      <c r="I257" s="47" t="s">
        <v>446</v>
      </c>
      <c r="J257" s="47">
        <v>246</v>
      </c>
      <c r="K257" s="49" t="s">
        <v>887</v>
      </c>
      <c r="L257" s="47"/>
      <c r="M257" s="47"/>
      <c r="N257" s="47"/>
      <c r="O257" s="47"/>
      <c r="P257" s="47"/>
    </row>
    <row r="258" spans="2:16" s="46" customFormat="1" ht="10.5" x14ac:dyDescent="0.25">
      <c r="B258" s="47">
        <v>248</v>
      </c>
      <c r="C258" s="47" t="s">
        <v>2300</v>
      </c>
      <c r="D258" s="47" t="s">
        <v>69</v>
      </c>
      <c r="E258" s="47" t="s">
        <v>290</v>
      </c>
      <c r="F258" s="47" t="s">
        <v>756</v>
      </c>
      <c r="G258" s="80" t="s">
        <v>903</v>
      </c>
      <c r="H258" s="73" t="s">
        <v>518</v>
      </c>
      <c r="I258" s="47" t="s">
        <v>444</v>
      </c>
      <c r="J258" s="47">
        <v>239</v>
      </c>
      <c r="K258" s="49" t="s">
        <v>757</v>
      </c>
      <c r="L258" s="47"/>
      <c r="M258" s="47"/>
      <c r="N258" s="47"/>
      <c r="O258" s="47"/>
      <c r="P258" s="47"/>
    </row>
    <row r="259" spans="2:16" s="46" customFormat="1" ht="10.5" x14ac:dyDescent="0.25">
      <c r="B259" s="47">
        <v>249</v>
      </c>
      <c r="C259" s="47" t="s">
        <v>2301</v>
      </c>
      <c r="D259" s="47" t="s">
        <v>46</v>
      </c>
      <c r="E259" s="47" t="s">
        <v>65</v>
      </c>
      <c r="F259" s="47" t="s">
        <v>888</v>
      </c>
      <c r="G259" s="80" t="s">
        <v>404</v>
      </c>
      <c r="H259" s="73" t="s">
        <v>518</v>
      </c>
      <c r="I259" s="47" t="s">
        <v>446</v>
      </c>
      <c r="J259" s="47">
        <v>117</v>
      </c>
      <c r="K259" s="52" t="s">
        <v>889</v>
      </c>
      <c r="L259" s="47"/>
      <c r="M259" s="47"/>
      <c r="N259" s="47"/>
      <c r="O259" s="47"/>
      <c r="P259" s="47"/>
    </row>
    <row r="260" spans="2:16" s="46" customFormat="1" ht="10.5" x14ac:dyDescent="0.25">
      <c r="B260" s="47">
        <v>250</v>
      </c>
      <c r="C260" s="47" t="s">
        <v>2302</v>
      </c>
      <c r="D260" s="47" t="s">
        <v>108</v>
      </c>
      <c r="E260" s="47" t="s">
        <v>32</v>
      </c>
      <c r="F260" s="47" t="s">
        <v>327</v>
      </c>
      <c r="G260" s="80" t="s">
        <v>904</v>
      </c>
      <c r="H260" s="47" t="s">
        <v>124</v>
      </c>
      <c r="I260" s="47" t="s">
        <v>445</v>
      </c>
      <c r="J260" s="47">
        <v>99</v>
      </c>
      <c r="K260" s="49" t="s">
        <v>890</v>
      </c>
      <c r="L260" s="47"/>
      <c r="M260" s="47"/>
      <c r="N260" s="47"/>
      <c r="O260" s="47"/>
      <c r="P260" s="47"/>
    </row>
    <row r="261" spans="2:16" s="46" customFormat="1" ht="10.5" x14ac:dyDescent="0.25">
      <c r="B261" s="47">
        <v>251</v>
      </c>
      <c r="C261" s="47" t="s">
        <v>2303</v>
      </c>
      <c r="D261" s="47" t="s">
        <v>265</v>
      </c>
      <c r="E261" s="47" t="s">
        <v>31</v>
      </c>
      <c r="F261" s="47" t="s">
        <v>891</v>
      </c>
      <c r="G261" s="80" t="s">
        <v>668</v>
      </c>
      <c r="H261" s="73" t="s">
        <v>518</v>
      </c>
      <c r="I261" s="47" t="s">
        <v>444</v>
      </c>
      <c r="J261" s="47">
        <v>159</v>
      </c>
      <c r="K261" s="52" t="s">
        <v>892</v>
      </c>
      <c r="L261" s="47"/>
      <c r="M261" s="47"/>
      <c r="N261" s="47"/>
      <c r="O261" s="47"/>
      <c r="P261" s="47"/>
    </row>
    <row r="262" spans="2:16" s="46" customFormat="1" ht="10.5" x14ac:dyDescent="0.25">
      <c r="B262" s="47">
        <v>252</v>
      </c>
      <c r="C262" s="47" t="s">
        <v>2304</v>
      </c>
      <c r="D262" s="47" t="s">
        <v>38</v>
      </c>
      <c r="E262" s="47" t="s">
        <v>129</v>
      </c>
      <c r="F262" s="47" t="s">
        <v>281</v>
      </c>
      <c r="G262" s="80" t="s">
        <v>905</v>
      </c>
      <c r="H262" s="73" t="s">
        <v>518</v>
      </c>
      <c r="I262" s="47">
        <v>3</v>
      </c>
      <c r="J262" s="47">
        <v>42</v>
      </c>
      <c r="K262" s="52" t="s">
        <v>893</v>
      </c>
      <c r="L262" s="47"/>
      <c r="M262" s="47"/>
      <c r="N262" s="47"/>
      <c r="O262" s="47"/>
      <c r="P262" s="47"/>
    </row>
    <row r="263" spans="2:16" s="46" customFormat="1" ht="10.5" x14ac:dyDescent="0.25">
      <c r="B263" s="47">
        <v>253</v>
      </c>
      <c r="C263" s="47" t="s">
        <v>2305</v>
      </c>
      <c r="D263" s="47" t="s">
        <v>7</v>
      </c>
      <c r="E263" s="47" t="s">
        <v>129</v>
      </c>
      <c r="F263" s="47" t="s">
        <v>508</v>
      </c>
      <c r="G263" s="80" t="s">
        <v>906</v>
      </c>
      <c r="H263" s="73" t="s">
        <v>518</v>
      </c>
      <c r="I263" s="47">
        <v>3</v>
      </c>
      <c r="J263" s="47">
        <v>80</v>
      </c>
      <c r="K263" s="52" t="s">
        <v>894</v>
      </c>
      <c r="L263" s="47"/>
      <c r="M263" s="47"/>
      <c r="N263" s="47"/>
      <c r="O263" s="47"/>
      <c r="P263" s="47"/>
    </row>
    <row r="264" spans="2:16" s="46" customFormat="1" ht="10.5" x14ac:dyDescent="0.25">
      <c r="B264" s="47">
        <v>254</v>
      </c>
      <c r="C264" s="47" t="s">
        <v>2306</v>
      </c>
      <c r="D264" s="47" t="s">
        <v>31</v>
      </c>
      <c r="E264" s="47" t="s">
        <v>38</v>
      </c>
      <c r="F264" s="47" t="s">
        <v>751</v>
      </c>
      <c r="G264" s="80" t="s">
        <v>791</v>
      </c>
      <c r="H264" s="47" t="s">
        <v>22</v>
      </c>
      <c r="I264" s="47" t="s">
        <v>445</v>
      </c>
      <c r="J264" s="47">
        <v>124</v>
      </c>
      <c r="K264" s="49" t="s">
        <v>895</v>
      </c>
      <c r="L264" s="47"/>
      <c r="M264" s="47"/>
      <c r="N264" s="47"/>
      <c r="O264" s="47"/>
      <c r="P264" s="47"/>
    </row>
    <row r="265" spans="2:16" s="46" customFormat="1" ht="10.5" x14ac:dyDescent="0.25">
      <c r="B265" s="47">
        <v>255</v>
      </c>
      <c r="C265" s="47" t="s">
        <v>2307</v>
      </c>
      <c r="D265" s="47" t="s">
        <v>32</v>
      </c>
      <c r="E265" s="47" t="s">
        <v>265</v>
      </c>
      <c r="F265" s="47" t="s">
        <v>288</v>
      </c>
      <c r="G265" s="80" t="s">
        <v>907</v>
      </c>
      <c r="H265" s="73" t="s">
        <v>22</v>
      </c>
      <c r="I265" s="47" t="s">
        <v>445</v>
      </c>
      <c r="J265" s="47">
        <v>98</v>
      </c>
      <c r="K265" s="52" t="s">
        <v>896</v>
      </c>
      <c r="L265" s="47"/>
      <c r="M265" s="47"/>
      <c r="N265" s="47"/>
      <c r="O265" s="47"/>
      <c r="P265" s="47"/>
    </row>
    <row r="266" spans="2:16" s="46" customFormat="1" ht="10.5" x14ac:dyDescent="0.25">
      <c r="B266" s="47">
        <v>256</v>
      </c>
      <c r="C266" s="47" t="s">
        <v>2308</v>
      </c>
      <c r="D266" s="47" t="s">
        <v>65</v>
      </c>
      <c r="E266" s="47" t="s">
        <v>108</v>
      </c>
      <c r="F266" s="47" t="s">
        <v>897</v>
      </c>
      <c r="G266" s="80" t="s">
        <v>908</v>
      </c>
      <c r="H266" s="73" t="s">
        <v>518</v>
      </c>
      <c r="I266" s="47" t="s">
        <v>444</v>
      </c>
      <c r="J266" s="47">
        <v>119</v>
      </c>
      <c r="K266" s="49" t="s">
        <v>898</v>
      </c>
      <c r="L266" s="47"/>
      <c r="M266" s="47"/>
      <c r="N266" s="47"/>
      <c r="O266" s="47"/>
      <c r="P266" s="47"/>
    </row>
    <row r="267" spans="2:16" s="46" customFormat="1" ht="10.5" x14ac:dyDescent="0.25">
      <c r="B267" s="47">
        <v>257</v>
      </c>
      <c r="C267" s="47" t="s">
        <v>2309</v>
      </c>
      <c r="D267" s="47" t="s">
        <v>290</v>
      </c>
      <c r="E267" s="47" t="s">
        <v>46</v>
      </c>
      <c r="F267" s="47" t="s">
        <v>520</v>
      </c>
      <c r="G267" s="80" t="s">
        <v>909</v>
      </c>
      <c r="H267" s="73" t="s">
        <v>518</v>
      </c>
      <c r="I267" s="47" t="s">
        <v>444</v>
      </c>
      <c r="J267" s="47">
        <v>108</v>
      </c>
      <c r="K267" s="52" t="s">
        <v>899</v>
      </c>
      <c r="L267" s="47"/>
      <c r="M267" s="47"/>
      <c r="N267" s="47"/>
      <c r="O267" s="47"/>
      <c r="P267" s="47"/>
    </row>
    <row r="268" spans="2:16" s="46" customFormat="1" ht="10.5" x14ac:dyDescent="0.25">
      <c r="B268" s="47">
        <v>258</v>
      </c>
      <c r="C268" s="47" t="s">
        <v>2310</v>
      </c>
      <c r="D268" s="47" t="s">
        <v>37</v>
      </c>
      <c r="E268" s="47" t="s">
        <v>69</v>
      </c>
      <c r="F268" s="47" t="s">
        <v>910</v>
      </c>
      <c r="G268" s="80" t="s">
        <v>670</v>
      </c>
      <c r="H268" s="73" t="s">
        <v>518</v>
      </c>
      <c r="I268" s="47">
        <v>3</v>
      </c>
      <c r="J268" s="47">
        <v>80</v>
      </c>
      <c r="K268" s="52" t="s">
        <v>911</v>
      </c>
      <c r="L268" s="47"/>
      <c r="M268" s="47"/>
      <c r="N268" s="47"/>
      <c r="O268" s="47"/>
      <c r="P268" s="47"/>
    </row>
    <row r="269" spans="2:16" s="46" customFormat="1" ht="10.5" x14ac:dyDescent="0.25">
      <c r="B269" s="47">
        <v>259</v>
      </c>
      <c r="C269" s="47" t="s">
        <v>2311</v>
      </c>
      <c r="D269" s="47" t="s">
        <v>63</v>
      </c>
      <c r="E269" s="47" t="s">
        <v>20</v>
      </c>
      <c r="F269" s="47" t="s">
        <v>636</v>
      </c>
      <c r="G269" s="80" t="s">
        <v>861</v>
      </c>
      <c r="H269" s="47" t="s">
        <v>124</v>
      </c>
      <c r="I269" s="47" t="s">
        <v>445</v>
      </c>
      <c r="J269" s="47">
        <v>129</v>
      </c>
      <c r="K269" s="49" t="s">
        <v>912</v>
      </c>
      <c r="L269" s="47"/>
      <c r="M269" s="47"/>
      <c r="N269" s="47"/>
      <c r="O269" s="47"/>
      <c r="P269" s="47"/>
    </row>
    <row r="270" spans="2:16" s="46" customFormat="1" ht="10.5" x14ac:dyDescent="0.25">
      <c r="B270" s="47">
        <v>260</v>
      </c>
      <c r="C270" s="47" t="s">
        <v>2312</v>
      </c>
      <c r="D270" s="47" t="s">
        <v>121</v>
      </c>
      <c r="E270" s="47" t="s">
        <v>72</v>
      </c>
      <c r="F270" s="47" t="s">
        <v>284</v>
      </c>
      <c r="G270" s="80" t="s">
        <v>930</v>
      </c>
      <c r="H270" s="47" t="s">
        <v>124</v>
      </c>
      <c r="I270" s="47" t="s">
        <v>445</v>
      </c>
      <c r="J270" s="47">
        <v>93</v>
      </c>
      <c r="K270" s="52" t="s">
        <v>913</v>
      </c>
      <c r="L270" s="47"/>
      <c r="M270" s="47"/>
      <c r="N270" s="47"/>
      <c r="O270" s="47"/>
      <c r="P270" s="47"/>
    </row>
    <row r="271" spans="2:16" s="46" customFormat="1" ht="10.5" x14ac:dyDescent="0.25">
      <c r="B271" s="47">
        <v>261</v>
      </c>
      <c r="C271" s="47" t="s">
        <v>2313</v>
      </c>
      <c r="D271" s="47" t="s">
        <v>45</v>
      </c>
      <c r="E271" s="47" t="s">
        <v>76</v>
      </c>
      <c r="F271" s="47" t="s">
        <v>356</v>
      </c>
      <c r="G271" s="80" t="s">
        <v>421</v>
      </c>
      <c r="H271" s="47" t="s">
        <v>124</v>
      </c>
      <c r="I271" s="47" t="s">
        <v>445</v>
      </c>
      <c r="J271" s="47">
        <v>75</v>
      </c>
      <c r="K271" s="52" t="s">
        <v>914</v>
      </c>
      <c r="L271" s="47"/>
      <c r="M271" s="47"/>
      <c r="N271" s="47"/>
      <c r="O271" s="47"/>
      <c r="P271" s="47"/>
    </row>
    <row r="272" spans="2:16" s="46" customFormat="1" ht="10.5" x14ac:dyDescent="0.25">
      <c r="B272" s="47">
        <v>262</v>
      </c>
      <c r="C272" s="47" t="s">
        <v>2314</v>
      </c>
      <c r="D272" s="47" t="s">
        <v>21</v>
      </c>
      <c r="E272" s="47" t="s">
        <v>264</v>
      </c>
      <c r="F272" s="47" t="s">
        <v>362</v>
      </c>
      <c r="G272" s="80" t="s">
        <v>931</v>
      </c>
      <c r="H272" s="47" t="s">
        <v>22</v>
      </c>
      <c r="I272" s="47" t="s">
        <v>445</v>
      </c>
      <c r="J272" s="47">
        <v>114</v>
      </c>
      <c r="K272" s="52" t="s">
        <v>915</v>
      </c>
      <c r="L272" s="47"/>
      <c r="M272" s="47"/>
      <c r="N272" s="47"/>
      <c r="O272" s="47"/>
      <c r="P272" s="47"/>
    </row>
    <row r="273" spans="1:16" s="46" customFormat="1" ht="10.5" x14ac:dyDescent="0.25">
      <c r="B273" s="47">
        <v>263</v>
      </c>
      <c r="C273" s="47" t="s">
        <v>2315</v>
      </c>
      <c r="D273" s="47" t="s">
        <v>56</v>
      </c>
      <c r="E273" s="47" t="s">
        <v>138</v>
      </c>
      <c r="F273" s="47" t="s">
        <v>916</v>
      </c>
      <c r="G273" s="80" t="s">
        <v>932</v>
      </c>
      <c r="H273" s="73" t="s">
        <v>518</v>
      </c>
      <c r="I273" s="47">
        <v>3</v>
      </c>
      <c r="J273" s="47">
        <v>63</v>
      </c>
      <c r="K273" s="52" t="s">
        <v>917</v>
      </c>
      <c r="L273" s="47"/>
      <c r="M273" s="47"/>
      <c r="N273" s="47"/>
      <c r="O273" s="47"/>
      <c r="P273" s="47"/>
    </row>
    <row r="274" spans="1:16" s="46" customFormat="1" ht="10.5" x14ac:dyDescent="0.25">
      <c r="B274" s="47">
        <v>264</v>
      </c>
      <c r="C274" s="47" t="s">
        <v>922</v>
      </c>
      <c r="D274" s="47" t="s">
        <v>68</v>
      </c>
      <c r="E274" s="47" t="s">
        <v>248</v>
      </c>
      <c r="F274" s="47" t="s">
        <v>302</v>
      </c>
      <c r="G274" s="80" t="s">
        <v>933</v>
      </c>
      <c r="H274" s="73" t="s">
        <v>518</v>
      </c>
      <c r="I274" s="47" t="s">
        <v>446</v>
      </c>
      <c r="J274" s="47">
        <v>212</v>
      </c>
      <c r="K274" s="52" t="s">
        <v>918</v>
      </c>
      <c r="L274" s="47"/>
      <c r="M274" s="47"/>
      <c r="N274" s="47"/>
      <c r="O274" s="47"/>
      <c r="P274" s="47"/>
    </row>
    <row r="275" spans="1:16" s="46" customFormat="1" ht="10.5" x14ac:dyDescent="0.25">
      <c r="B275" s="47">
        <v>265</v>
      </c>
      <c r="C275" s="47" t="s">
        <v>2316</v>
      </c>
      <c r="D275" s="47" t="s">
        <v>248</v>
      </c>
      <c r="E275" s="47" t="s">
        <v>7</v>
      </c>
      <c r="F275" s="47" t="s">
        <v>802</v>
      </c>
      <c r="G275" s="80" t="s">
        <v>812</v>
      </c>
      <c r="H275" s="47" t="s">
        <v>124</v>
      </c>
      <c r="I275" s="47" t="s">
        <v>445</v>
      </c>
      <c r="J275" s="47">
        <v>61</v>
      </c>
      <c r="K275" s="52" t="s">
        <v>803</v>
      </c>
      <c r="L275" s="47"/>
      <c r="M275" s="47"/>
      <c r="N275" s="47"/>
      <c r="O275" s="47"/>
      <c r="P275" s="47"/>
    </row>
    <row r="276" spans="1:16" s="46" customFormat="1" ht="10.5" x14ac:dyDescent="0.25">
      <c r="B276" s="47">
        <v>266</v>
      </c>
      <c r="C276" s="47" t="s">
        <v>2317</v>
      </c>
      <c r="D276" s="47" t="s">
        <v>138</v>
      </c>
      <c r="E276" s="47" t="s">
        <v>68</v>
      </c>
      <c r="F276" s="47" t="s">
        <v>924</v>
      </c>
      <c r="G276" s="80" t="s">
        <v>934</v>
      </c>
      <c r="H276" s="73" t="s">
        <v>518</v>
      </c>
      <c r="I276" s="47" t="s">
        <v>444</v>
      </c>
      <c r="J276" s="47">
        <v>93</v>
      </c>
      <c r="K276" s="49" t="s">
        <v>923</v>
      </c>
      <c r="L276" s="47"/>
      <c r="M276" s="47"/>
      <c r="N276" s="47"/>
      <c r="O276" s="47"/>
      <c r="P276" s="47"/>
    </row>
    <row r="277" spans="1:16" s="46" customFormat="1" ht="10.5" x14ac:dyDescent="0.25">
      <c r="B277" s="47">
        <v>267</v>
      </c>
      <c r="C277" s="47" t="s">
        <v>2318</v>
      </c>
      <c r="D277" s="47" t="s">
        <v>264</v>
      </c>
      <c r="E277" s="47" t="s">
        <v>56</v>
      </c>
      <c r="F277" s="47" t="s">
        <v>760</v>
      </c>
      <c r="G277" s="80" t="s">
        <v>935</v>
      </c>
      <c r="H277" s="47" t="s">
        <v>22</v>
      </c>
      <c r="I277" s="47" t="s">
        <v>445</v>
      </c>
      <c r="J277" s="47">
        <v>156</v>
      </c>
      <c r="K277" s="49" t="s">
        <v>925</v>
      </c>
      <c r="L277" s="47"/>
      <c r="M277" s="47"/>
      <c r="N277" s="47"/>
      <c r="O277" s="47"/>
      <c r="P277" s="47"/>
    </row>
    <row r="278" spans="1:16" s="46" customFormat="1" ht="10.5" x14ac:dyDescent="0.25">
      <c r="B278" s="47">
        <v>268</v>
      </c>
      <c r="C278" s="47" t="s">
        <v>2319</v>
      </c>
      <c r="D278" s="47" t="s">
        <v>76</v>
      </c>
      <c r="E278" s="47" t="s">
        <v>21</v>
      </c>
      <c r="F278" s="47" t="s">
        <v>681</v>
      </c>
      <c r="G278" s="80" t="s">
        <v>936</v>
      </c>
      <c r="H278" s="73" t="s">
        <v>518</v>
      </c>
      <c r="I278" s="47" t="s">
        <v>444</v>
      </c>
      <c r="J278" s="47">
        <v>141</v>
      </c>
      <c r="K278" s="52" t="s">
        <v>926</v>
      </c>
      <c r="L278" s="47"/>
      <c r="M278" s="47"/>
      <c r="N278" s="47"/>
      <c r="O278" s="47"/>
      <c r="P278" s="47"/>
    </row>
    <row r="279" spans="1:16" s="46" customFormat="1" ht="10.5" x14ac:dyDescent="0.25">
      <c r="B279" s="47">
        <v>269</v>
      </c>
      <c r="C279" s="47" t="s">
        <v>2320</v>
      </c>
      <c r="D279" s="47" t="s">
        <v>72</v>
      </c>
      <c r="E279" s="47" t="s">
        <v>45</v>
      </c>
      <c r="F279" s="47" t="s">
        <v>927</v>
      </c>
      <c r="G279" s="80" t="s">
        <v>815</v>
      </c>
      <c r="H279" s="47" t="s">
        <v>22</v>
      </c>
      <c r="I279" s="47" t="s">
        <v>445</v>
      </c>
      <c r="J279" s="47">
        <v>102</v>
      </c>
      <c r="K279" s="49" t="s">
        <v>928</v>
      </c>
      <c r="L279" s="47"/>
      <c r="M279" s="47"/>
      <c r="N279" s="47"/>
      <c r="O279" s="47"/>
      <c r="P279" s="47"/>
    </row>
    <row r="280" spans="1:16" s="46" customFormat="1" ht="10.5" x14ac:dyDescent="0.25">
      <c r="B280" s="47">
        <v>270</v>
      </c>
      <c r="C280" s="47" t="s">
        <v>2321</v>
      </c>
      <c r="D280" s="47" t="s">
        <v>20</v>
      </c>
      <c r="E280" s="47" t="s">
        <v>121</v>
      </c>
      <c r="F280" s="47" t="s">
        <v>323</v>
      </c>
      <c r="G280" s="80" t="s">
        <v>937</v>
      </c>
      <c r="H280" s="47" t="s">
        <v>124</v>
      </c>
      <c r="I280" s="47" t="s">
        <v>445</v>
      </c>
      <c r="J280" s="47">
        <v>133</v>
      </c>
      <c r="K280" s="52" t="s">
        <v>929</v>
      </c>
      <c r="L280" s="47"/>
      <c r="M280" s="47"/>
      <c r="N280" s="47"/>
      <c r="O280" s="47"/>
      <c r="P280" s="47"/>
    </row>
    <row r="281" spans="1:16" s="46" customFormat="1" ht="10.5" x14ac:dyDescent="0.25">
      <c r="B281" s="47">
        <v>271</v>
      </c>
      <c r="C281" s="47" t="s">
        <v>2322</v>
      </c>
      <c r="D281" s="47" t="s">
        <v>69</v>
      </c>
      <c r="E281" s="47" t="s">
        <v>63</v>
      </c>
      <c r="F281" s="47" t="s">
        <v>939</v>
      </c>
      <c r="G281" s="80" t="s">
        <v>858</v>
      </c>
      <c r="H281" s="47" t="s">
        <v>22</v>
      </c>
      <c r="I281" s="47" t="s">
        <v>445</v>
      </c>
      <c r="J281" s="47">
        <v>62</v>
      </c>
      <c r="K281" s="49" t="s">
        <v>940</v>
      </c>
      <c r="L281" s="47"/>
      <c r="M281" s="47"/>
      <c r="N281" s="47"/>
      <c r="O281" s="47"/>
      <c r="P281" s="47"/>
    </row>
    <row r="282" spans="1:16" s="46" customFormat="1" ht="10.5" x14ac:dyDescent="0.25">
      <c r="B282" s="47">
        <v>272</v>
      </c>
      <c r="C282" s="47" t="s">
        <v>2323</v>
      </c>
      <c r="D282" s="47" t="s">
        <v>46</v>
      </c>
      <c r="E282" s="47" t="s">
        <v>37</v>
      </c>
      <c r="F282" s="47" t="s">
        <v>331</v>
      </c>
      <c r="G282" s="76" t="s">
        <v>941</v>
      </c>
      <c r="H282" s="47" t="s">
        <v>22</v>
      </c>
      <c r="I282" s="47" t="s">
        <v>445</v>
      </c>
      <c r="J282" s="47">
        <v>130</v>
      </c>
      <c r="K282" s="49" t="s">
        <v>866</v>
      </c>
      <c r="L282" s="47"/>
      <c r="M282" s="47"/>
      <c r="N282" s="47"/>
      <c r="O282" s="47"/>
      <c r="P282" s="47"/>
    </row>
    <row r="283" spans="1:16" s="46" customFormat="1" ht="10.5" x14ac:dyDescent="0.25">
      <c r="B283" s="47">
        <v>273</v>
      </c>
      <c r="C283" s="47" t="s">
        <v>2324</v>
      </c>
      <c r="D283" s="47" t="s">
        <v>108</v>
      </c>
      <c r="E283" s="47" t="s">
        <v>290</v>
      </c>
      <c r="F283" s="47" t="s">
        <v>737</v>
      </c>
      <c r="G283" s="76" t="s">
        <v>966</v>
      </c>
      <c r="H283" s="47" t="s">
        <v>124</v>
      </c>
      <c r="I283" s="47" t="s">
        <v>445</v>
      </c>
      <c r="J283" s="47">
        <v>109</v>
      </c>
      <c r="K283" s="49" t="s">
        <v>967</v>
      </c>
      <c r="L283" s="47"/>
      <c r="M283" s="47"/>
      <c r="N283" s="47"/>
      <c r="O283" s="47"/>
      <c r="P283" s="47"/>
    </row>
    <row r="284" spans="1:16" s="46" customFormat="1" ht="10.5" x14ac:dyDescent="0.25">
      <c r="B284" s="47">
        <v>274</v>
      </c>
      <c r="C284" s="47" t="s">
        <v>2325</v>
      </c>
      <c r="D284" s="47" t="s">
        <v>265</v>
      </c>
      <c r="E284" s="47" t="s">
        <v>65</v>
      </c>
      <c r="F284" s="47" t="s">
        <v>286</v>
      </c>
      <c r="G284" s="76" t="s">
        <v>968</v>
      </c>
      <c r="H284" s="47" t="s">
        <v>124</v>
      </c>
      <c r="I284" s="47" t="s">
        <v>445</v>
      </c>
      <c r="J284" s="47">
        <v>111</v>
      </c>
      <c r="K284" s="52" t="s">
        <v>433</v>
      </c>
      <c r="L284" s="47"/>
      <c r="M284" s="47"/>
      <c r="N284" s="47"/>
      <c r="O284" s="47"/>
      <c r="P284" s="47"/>
    </row>
    <row r="285" spans="1:16" s="46" customFormat="1" ht="10.5" x14ac:dyDescent="0.25">
      <c r="B285" s="47">
        <v>275</v>
      </c>
      <c r="C285" s="47" t="s">
        <v>2326</v>
      </c>
      <c r="D285" s="47" t="s">
        <v>38</v>
      </c>
      <c r="E285" s="47" t="s">
        <v>32</v>
      </c>
      <c r="F285" s="47" t="s">
        <v>307</v>
      </c>
      <c r="G285" s="80" t="s">
        <v>970</v>
      </c>
      <c r="H285" s="47" t="s">
        <v>124</v>
      </c>
      <c r="I285" s="47" t="s">
        <v>445</v>
      </c>
      <c r="J285" s="47">
        <v>103</v>
      </c>
      <c r="K285" s="52" t="s">
        <v>308</v>
      </c>
      <c r="L285" s="47"/>
      <c r="M285" s="47"/>
      <c r="N285" s="47"/>
      <c r="O285" s="47"/>
      <c r="P285" s="47"/>
    </row>
    <row r="286" spans="1:16" s="46" customFormat="1" ht="10.5" x14ac:dyDescent="0.25">
      <c r="B286" s="47">
        <v>276</v>
      </c>
      <c r="C286" s="47" t="s">
        <v>2327</v>
      </c>
      <c r="D286" s="47" t="s">
        <v>129</v>
      </c>
      <c r="E286" s="47" t="s">
        <v>31</v>
      </c>
      <c r="F286" s="47" t="s">
        <v>508</v>
      </c>
      <c r="G286" s="80" t="s">
        <v>906</v>
      </c>
      <c r="H286" s="47" t="s">
        <v>22</v>
      </c>
      <c r="I286" s="47" t="s">
        <v>445</v>
      </c>
      <c r="J286" s="47">
        <v>76</v>
      </c>
      <c r="K286" s="52" t="s">
        <v>969</v>
      </c>
      <c r="L286" s="47"/>
      <c r="M286" s="47"/>
      <c r="N286" s="47"/>
      <c r="O286" s="47"/>
      <c r="P286" s="47"/>
    </row>
    <row r="287" spans="1:16" s="356" customFormat="1" ht="10.5" x14ac:dyDescent="0.25">
      <c r="A287" s="356" t="s">
        <v>651</v>
      </c>
      <c r="B287" s="356" t="s">
        <v>651</v>
      </c>
      <c r="C287" s="356" t="s">
        <v>651</v>
      </c>
      <c r="D287" s="356" t="s">
        <v>651</v>
      </c>
      <c r="E287" s="356" t="s">
        <v>651</v>
      </c>
      <c r="F287" s="356" t="s">
        <v>651</v>
      </c>
      <c r="G287" s="357" t="s">
        <v>651</v>
      </c>
      <c r="H287" s="356" t="s">
        <v>651</v>
      </c>
      <c r="I287" s="356" t="s">
        <v>651</v>
      </c>
      <c r="J287" s="356" t="s">
        <v>651</v>
      </c>
      <c r="K287" s="356" t="s">
        <v>651</v>
      </c>
      <c r="L287" s="356" t="s">
        <v>651</v>
      </c>
    </row>
    <row r="288" spans="1:16" s="46" customFormat="1" ht="10.5" x14ac:dyDescent="0.25">
      <c r="B288" s="47"/>
      <c r="C288" s="47"/>
      <c r="D288" s="47"/>
      <c r="E288" s="47"/>
      <c r="F288" s="47"/>
      <c r="G288" s="76"/>
      <c r="H288" s="47"/>
      <c r="I288" s="47"/>
      <c r="J288" s="47"/>
      <c r="K288" s="49"/>
      <c r="L288" s="47"/>
      <c r="M288" s="47"/>
      <c r="N288" s="47"/>
      <c r="O288" s="47"/>
      <c r="P288" s="47"/>
    </row>
    <row r="289" spans="2:16" s="46" customFormat="1" ht="10.5" x14ac:dyDescent="0.25">
      <c r="B289" s="47"/>
      <c r="C289" s="47"/>
      <c r="D289" s="47"/>
      <c r="E289" s="47"/>
      <c r="F289" s="47"/>
      <c r="G289" s="76"/>
      <c r="H289" s="47"/>
      <c r="I289" s="47"/>
      <c r="J289" s="47"/>
      <c r="K289" s="49"/>
      <c r="L289" s="47"/>
      <c r="M289" s="47"/>
      <c r="N289" s="47"/>
      <c r="O289" s="47"/>
      <c r="P289" s="47"/>
    </row>
    <row r="290" spans="2:16" s="46" customFormat="1" ht="10.5" x14ac:dyDescent="0.25">
      <c r="B290" s="47"/>
      <c r="C290" s="47"/>
      <c r="D290" s="47"/>
      <c r="E290" s="47"/>
      <c r="F290" s="47"/>
      <c r="G290" s="76"/>
      <c r="H290" s="47"/>
      <c r="I290" s="47"/>
      <c r="J290" s="47"/>
      <c r="K290" s="49"/>
      <c r="L290" s="47"/>
      <c r="M290" s="47"/>
      <c r="N290" s="47"/>
      <c r="O290" s="47"/>
      <c r="P290" s="47"/>
    </row>
    <row r="291" spans="2:16" s="46" customFormat="1" ht="10.5" x14ac:dyDescent="0.25">
      <c r="B291" s="47"/>
      <c r="C291" s="47"/>
      <c r="D291" s="47"/>
      <c r="E291" s="47"/>
      <c r="F291" s="47"/>
      <c r="G291" s="76"/>
      <c r="H291" s="47"/>
      <c r="I291" s="47"/>
      <c r="J291" s="47"/>
      <c r="K291" s="49"/>
      <c r="L291" s="47"/>
      <c r="M291" s="47"/>
      <c r="N291" s="47"/>
      <c r="O291" s="47"/>
      <c r="P291" s="47"/>
    </row>
    <row r="292" spans="2:16" s="46" customFormat="1" ht="10.5" x14ac:dyDescent="0.25">
      <c r="B292" s="47"/>
      <c r="C292" s="47"/>
      <c r="D292" s="47"/>
      <c r="E292" s="47"/>
      <c r="F292" s="47"/>
      <c r="G292" s="76"/>
      <c r="H292" s="47"/>
      <c r="I292" s="47"/>
      <c r="J292" s="47"/>
      <c r="K292" s="49"/>
      <c r="L292" s="47"/>
      <c r="M292" s="47"/>
      <c r="N292" s="47"/>
      <c r="O292" s="47"/>
      <c r="P292" s="47"/>
    </row>
    <row r="293" spans="2:16" s="46" customFormat="1" ht="10.5" x14ac:dyDescent="0.25">
      <c r="B293" s="47"/>
      <c r="C293" s="47"/>
      <c r="D293" s="47"/>
      <c r="E293" s="47"/>
      <c r="F293" s="47"/>
      <c r="G293" s="76"/>
      <c r="H293" s="47"/>
      <c r="I293" s="47"/>
      <c r="J293" s="47"/>
      <c r="K293" s="49"/>
      <c r="L293" s="47"/>
      <c r="M293" s="47"/>
      <c r="N293" s="47"/>
      <c r="O293" s="47"/>
      <c r="P293" s="47"/>
    </row>
    <row r="294" spans="2:16" s="46" customFormat="1" ht="10.5" x14ac:dyDescent="0.25">
      <c r="B294" s="47"/>
      <c r="C294" s="47"/>
      <c r="D294" s="47"/>
      <c r="E294" s="47"/>
      <c r="F294" s="47"/>
      <c r="G294" s="76"/>
      <c r="H294" s="47"/>
      <c r="I294" s="47"/>
      <c r="J294" s="47"/>
      <c r="K294" s="49"/>
      <c r="L294" s="47"/>
      <c r="M294" s="47"/>
      <c r="N294" s="47"/>
      <c r="O294" s="47"/>
      <c r="P294" s="47"/>
    </row>
    <row r="295" spans="2:16" s="46" customFormat="1" ht="10.5" x14ac:dyDescent="0.25">
      <c r="B295" s="47"/>
      <c r="C295" s="47"/>
      <c r="D295" s="47"/>
      <c r="E295" s="47"/>
      <c r="F295" s="47"/>
      <c r="G295" s="76"/>
      <c r="H295" s="47"/>
      <c r="I295" s="47"/>
      <c r="J295" s="47"/>
      <c r="K295" s="49"/>
      <c r="L295" s="47"/>
      <c r="M295" s="47"/>
      <c r="N295" s="47"/>
      <c r="O295" s="47"/>
      <c r="P295" s="47"/>
    </row>
    <row r="296" spans="2:16" s="46" customFormat="1" ht="10.5" x14ac:dyDescent="0.25">
      <c r="B296" s="47"/>
      <c r="C296" s="47"/>
      <c r="D296" s="47"/>
      <c r="E296" s="47"/>
      <c r="F296" s="47"/>
      <c r="G296" s="76"/>
      <c r="H296" s="47"/>
      <c r="I296" s="47"/>
      <c r="J296" s="47"/>
      <c r="K296" s="49"/>
      <c r="L296" s="47"/>
      <c r="M296" s="47"/>
      <c r="N296" s="47"/>
      <c r="O296" s="47"/>
      <c r="P296" s="47"/>
    </row>
    <row r="297" spans="2:16" s="46" customFormat="1" ht="10.5" x14ac:dyDescent="0.25">
      <c r="B297" s="47"/>
      <c r="C297" s="47"/>
      <c r="D297" s="47"/>
      <c r="E297" s="47"/>
      <c r="F297" s="47"/>
      <c r="G297" s="76"/>
      <c r="H297" s="47"/>
      <c r="I297" s="47"/>
      <c r="J297" s="47"/>
      <c r="K297" s="49"/>
      <c r="L297" s="47"/>
      <c r="M297" s="47"/>
      <c r="N297" s="47"/>
      <c r="O297" s="47"/>
      <c r="P297" s="47"/>
    </row>
    <row r="298" spans="2:16" s="46" customFormat="1" ht="10.5" x14ac:dyDescent="0.25">
      <c r="B298" s="47"/>
      <c r="C298" s="47"/>
      <c r="D298" s="47"/>
      <c r="E298" s="47"/>
      <c r="F298" s="47"/>
      <c r="G298" s="76"/>
      <c r="H298" s="47"/>
      <c r="I298" s="47"/>
      <c r="J298" s="47"/>
      <c r="K298" s="49"/>
      <c r="L298" s="47"/>
      <c r="M298" s="47"/>
      <c r="N298" s="47"/>
      <c r="O298" s="47"/>
      <c r="P298" s="47"/>
    </row>
    <row r="299" spans="2:16" s="46" customFormat="1" ht="10.5" x14ac:dyDescent="0.25">
      <c r="B299" s="47"/>
      <c r="C299" s="47"/>
      <c r="D299" s="47"/>
      <c r="E299" s="47"/>
      <c r="F299" s="47"/>
      <c r="G299" s="76"/>
      <c r="H299" s="47"/>
      <c r="I299" s="47"/>
      <c r="J299" s="47"/>
      <c r="K299" s="49"/>
      <c r="L299" s="47"/>
      <c r="M299" s="47"/>
      <c r="N299" s="47"/>
      <c r="O299" s="47"/>
      <c r="P299" s="47"/>
    </row>
    <row r="300" spans="2:16" s="46" customFormat="1" ht="10.5" x14ac:dyDescent="0.25">
      <c r="B300" s="47"/>
      <c r="C300" s="47"/>
      <c r="D300" s="47"/>
      <c r="E300" s="47"/>
      <c r="F300" s="47"/>
      <c r="G300" s="76"/>
      <c r="H300" s="47"/>
      <c r="I300" s="47"/>
      <c r="J300" s="47"/>
      <c r="K300" s="49"/>
      <c r="L300" s="47"/>
      <c r="M300" s="47"/>
      <c r="N300" s="47"/>
      <c r="O300" s="47"/>
      <c r="P300" s="47"/>
    </row>
    <row r="301" spans="2:16" s="46" customFormat="1" ht="10.5" x14ac:dyDescent="0.25">
      <c r="B301" s="47"/>
      <c r="C301" s="47"/>
      <c r="D301" s="47"/>
      <c r="E301" s="47"/>
      <c r="F301" s="47"/>
      <c r="G301" s="76"/>
      <c r="H301" s="47"/>
      <c r="I301" s="47"/>
      <c r="J301" s="47"/>
      <c r="K301" s="49"/>
      <c r="L301" s="47"/>
      <c r="M301" s="47"/>
      <c r="N301" s="47"/>
      <c r="O301" s="47"/>
      <c r="P301" s="47"/>
    </row>
    <row r="302" spans="2:16" s="46" customFormat="1" ht="10.5" x14ac:dyDescent="0.25">
      <c r="B302" s="47"/>
      <c r="C302" s="47"/>
      <c r="D302" s="47"/>
      <c r="E302" s="47"/>
      <c r="F302" s="47"/>
      <c r="G302" s="76"/>
      <c r="H302" s="47"/>
      <c r="I302" s="47"/>
      <c r="J302" s="47"/>
      <c r="K302" s="49"/>
      <c r="L302" s="47"/>
      <c r="M302" s="47"/>
      <c r="N302" s="47"/>
      <c r="O302" s="47"/>
      <c r="P302" s="47"/>
    </row>
    <row r="303" spans="2:16" s="46" customFormat="1" ht="10.5" x14ac:dyDescent="0.25">
      <c r="B303" s="47"/>
      <c r="C303" s="47"/>
      <c r="D303" s="47"/>
      <c r="E303" s="47"/>
      <c r="F303" s="47"/>
      <c r="G303" s="76"/>
      <c r="H303" s="47"/>
      <c r="I303" s="47"/>
      <c r="J303" s="47"/>
      <c r="K303" s="49"/>
      <c r="L303" s="47"/>
      <c r="M303" s="47"/>
      <c r="N303" s="47"/>
      <c r="O303" s="47"/>
      <c r="P303" s="47"/>
    </row>
    <row r="304" spans="2:16" s="46" customFormat="1" ht="10.5" x14ac:dyDescent="0.25">
      <c r="B304" s="47"/>
      <c r="C304" s="47"/>
      <c r="D304" s="47"/>
      <c r="E304" s="47"/>
      <c r="F304" s="47"/>
      <c r="G304" s="76"/>
      <c r="H304" s="47"/>
      <c r="I304" s="47"/>
      <c r="J304" s="47"/>
      <c r="K304" s="49"/>
      <c r="L304" s="47"/>
      <c r="M304" s="47"/>
      <c r="N304" s="47"/>
      <c r="O304" s="47"/>
      <c r="P304" s="47"/>
    </row>
    <row r="305" spans="2:16" s="46" customFormat="1" ht="10.5" x14ac:dyDescent="0.25">
      <c r="B305" s="47"/>
      <c r="C305" s="47"/>
      <c r="D305" s="47"/>
      <c r="E305" s="47"/>
      <c r="F305" s="47"/>
      <c r="G305" s="76"/>
      <c r="H305" s="47"/>
      <c r="I305" s="47"/>
      <c r="J305" s="47"/>
      <c r="K305" s="49"/>
      <c r="L305" s="47"/>
      <c r="M305" s="47"/>
      <c r="N305" s="47"/>
      <c r="O305" s="47"/>
      <c r="P305" s="47"/>
    </row>
    <row r="306" spans="2:16" s="46" customFormat="1" ht="10.5" x14ac:dyDescent="0.25">
      <c r="B306" s="47"/>
      <c r="C306" s="47"/>
      <c r="D306" s="47"/>
      <c r="E306" s="47"/>
      <c r="F306" s="47"/>
      <c r="G306" s="76"/>
      <c r="H306" s="47"/>
      <c r="I306" s="47"/>
      <c r="J306" s="47"/>
      <c r="K306" s="49"/>
      <c r="L306" s="47"/>
      <c r="M306" s="47"/>
      <c r="N306" s="47"/>
      <c r="O306" s="47"/>
      <c r="P306" s="47"/>
    </row>
    <row r="307" spans="2:16" s="46" customFormat="1" ht="10.5" x14ac:dyDescent="0.25">
      <c r="B307" s="47"/>
      <c r="C307" s="47"/>
      <c r="D307" s="47"/>
      <c r="E307" s="47"/>
      <c r="F307" s="47"/>
      <c r="G307" s="76"/>
      <c r="H307" s="47"/>
      <c r="I307" s="47"/>
      <c r="J307" s="47"/>
      <c r="K307" s="49"/>
      <c r="L307" s="47"/>
      <c r="M307" s="47"/>
      <c r="N307" s="47"/>
      <c r="O307" s="47"/>
      <c r="P307" s="47"/>
    </row>
    <row r="308" spans="2:16" s="46" customFormat="1" ht="10.5" x14ac:dyDescent="0.25">
      <c r="B308" s="47"/>
      <c r="C308" s="47"/>
      <c r="D308" s="47"/>
      <c r="E308" s="47"/>
      <c r="F308" s="47"/>
      <c r="G308" s="76"/>
      <c r="H308" s="47"/>
      <c r="I308" s="47"/>
      <c r="J308" s="47"/>
      <c r="K308" s="49"/>
      <c r="L308" s="47"/>
      <c r="M308" s="47"/>
      <c r="N308" s="47"/>
      <c r="O308" s="47"/>
      <c r="P308" s="47"/>
    </row>
    <row r="309" spans="2:16" s="46" customFormat="1" ht="10.5" x14ac:dyDescent="0.25">
      <c r="B309" s="47"/>
      <c r="C309" s="47"/>
      <c r="D309" s="47"/>
      <c r="E309" s="47"/>
      <c r="F309" s="47"/>
      <c r="G309" s="76"/>
      <c r="H309" s="47"/>
      <c r="I309" s="47"/>
      <c r="J309" s="47"/>
      <c r="K309" s="49"/>
      <c r="L309" s="47"/>
      <c r="M309" s="47"/>
      <c r="N309" s="47"/>
      <c r="O309" s="47"/>
      <c r="P309" s="47"/>
    </row>
    <row r="310" spans="2:16" s="46" customFormat="1" ht="10.5" x14ac:dyDescent="0.25">
      <c r="B310" s="47"/>
      <c r="C310" s="47"/>
      <c r="D310" s="47"/>
      <c r="E310" s="47"/>
      <c r="F310" s="47"/>
      <c r="G310" s="76"/>
      <c r="H310" s="47"/>
      <c r="I310" s="47"/>
      <c r="J310" s="47"/>
      <c r="K310" s="49"/>
      <c r="L310" s="47"/>
      <c r="M310" s="47"/>
      <c r="N310" s="47"/>
      <c r="O310" s="47"/>
      <c r="P310" s="47"/>
    </row>
    <row r="311" spans="2:16" s="46" customFormat="1" ht="10.5" x14ac:dyDescent="0.25">
      <c r="B311" s="47"/>
      <c r="C311" s="47"/>
      <c r="D311" s="47"/>
      <c r="E311" s="47"/>
      <c r="F311" s="47"/>
      <c r="G311" s="76"/>
      <c r="H311" s="47"/>
      <c r="I311" s="47"/>
      <c r="J311" s="47"/>
      <c r="K311" s="49"/>
      <c r="L311" s="47"/>
      <c r="M311" s="47"/>
      <c r="N311" s="47"/>
      <c r="O311" s="47"/>
      <c r="P311" s="47"/>
    </row>
    <row r="312" spans="2:16" s="46" customFormat="1" ht="10.5" x14ac:dyDescent="0.25">
      <c r="B312" s="47"/>
      <c r="C312" s="47"/>
      <c r="D312" s="47"/>
      <c r="E312" s="47"/>
      <c r="F312" s="47"/>
      <c r="G312" s="76"/>
      <c r="H312" s="47"/>
      <c r="I312" s="47"/>
      <c r="J312" s="47"/>
      <c r="K312" s="49"/>
      <c r="L312" s="47"/>
      <c r="M312" s="47"/>
      <c r="N312" s="47"/>
      <c r="O312" s="47"/>
      <c r="P312" s="47"/>
    </row>
    <row r="313" spans="2:16" s="46" customFormat="1" ht="10.5" x14ac:dyDescent="0.25">
      <c r="B313" s="47"/>
      <c r="C313" s="47"/>
      <c r="D313" s="47"/>
      <c r="E313" s="47"/>
      <c r="F313" s="47"/>
      <c r="G313" s="76"/>
      <c r="H313" s="47"/>
      <c r="I313" s="47"/>
      <c r="J313" s="47"/>
      <c r="K313" s="49"/>
      <c r="L313" s="47"/>
      <c r="M313" s="47"/>
      <c r="N313" s="47"/>
      <c r="O313" s="47"/>
      <c r="P313" s="47"/>
    </row>
    <row r="314" spans="2:16" s="46" customFormat="1" ht="10.5" x14ac:dyDescent="0.25">
      <c r="B314" s="47"/>
      <c r="C314" s="47"/>
      <c r="D314" s="47"/>
      <c r="E314" s="47"/>
      <c r="F314" s="47"/>
      <c r="G314" s="76"/>
      <c r="H314" s="47"/>
      <c r="I314" s="47"/>
      <c r="J314" s="47"/>
      <c r="K314" s="49"/>
      <c r="L314" s="47"/>
      <c r="M314" s="47"/>
      <c r="N314" s="47"/>
      <c r="O314" s="47"/>
      <c r="P314" s="47"/>
    </row>
    <row r="315" spans="2:16" s="46" customFormat="1" ht="10.5" x14ac:dyDescent="0.25">
      <c r="B315" s="47"/>
      <c r="C315" s="47"/>
      <c r="D315" s="47"/>
      <c r="E315" s="47"/>
      <c r="F315" s="47"/>
      <c r="G315" s="76"/>
      <c r="H315" s="47"/>
      <c r="I315" s="47"/>
      <c r="J315" s="47"/>
      <c r="K315" s="49"/>
      <c r="L315" s="47"/>
      <c r="M315" s="47"/>
      <c r="N315" s="47"/>
      <c r="O315" s="47"/>
      <c r="P315" s="47"/>
    </row>
    <row r="316" spans="2:16" s="46" customFormat="1" ht="10.5" x14ac:dyDescent="0.25">
      <c r="B316" s="47"/>
      <c r="C316" s="47"/>
      <c r="D316" s="47"/>
      <c r="E316" s="47"/>
      <c r="F316" s="47"/>
      <c r="G316" s="76"/>
      <c r="H316" s="47"/>
      <c r="I316" s="47"/>
      <c r="J316" s="47"/>
      <c r="K316" s="49"/>
      <c r="L316" s="47"/>
      <c r="M316" s="47"/>
      <c r="N316" s="47"/>
      <c r="O316" s="47"/>
      <c r="P316" s="47"/>
    </row>
    <row r="317" spans="2:16" s="46" customFormat="1" ht="10.5" x14ac:dyDescent="0.25">
      <c r="B317" s="47"/>
      <c r="C317" s="47"/>
      <c r="D317" s="47"/>
      <c r="E317" s="47"/>
      <c r="F317" s="47"/>
      <c r="G317" s="76"/>
      <c r="H317" s="47"/>
      <c r="I317" s="47"/>
      <c r="J317" s="47"/>
      <c r="K317" s="49"/>
      <c r="L317" s="47"/>
      <c r="M317" s="47"/>
      <c r="N317" s="47"/>
      <c r="O317" s="47"/>
      <c r="P317" s="47"/>
    </row>
    <row r="318" spans="2:16" s="46" customFormat="1" ht="10.5" x14ac:dyDescent="0.25">
      <c r="B318" s="47"/>
      <c r="C318" s="47"/>
      <c r="D318" s="47"/>
      <c r="E318" s="47"/>
      <c r="F318" s="47"/>
      <c r="G318" s="76"/>
      <c r="H318" s="47"/>
      <c r="I318" s="47"/>
      <c r="J318" s="47"/>
      <c r="K318" s="49"/>
      <c r="L318" s="47"/>
      <c r="M318" s="47"/>
      <c r="N318" s="47"/>
      <c r="O318" s="47"/>
      <c r="P318" s="47"/>
    </row>
    <row r="319" spans="2:16" s="46" customFormat="1" ht="10.5" x14ac:dyDescent="0.25">
      <c r="B319" s="47"/>
      <c r="C319" s="47"/>
      <c r="D319" s="47"/>
      <c r="E319" s="47"/>
      <c r="F319" s="47"/>
      <c r="G319" s="76"/>
      <c r="H319" s="47"/>
      <c r="I319" s="47"/>
      <c r="J319" s="47"/>
      <c r="K319" s="49"/>
      <c r="L319" s="47"/>
      <c r="M319" s="47"/>
      <c r="N319" s="47"/>
      <c r="O319" s="47"/>
      <c r="P319" s="47"/>
    </row>
    <row r="320" spans="2:16" s="46" customFormat="1" ht="10.5" x14ac:dyDescent="0.25">
      <c r="B320" s="47"/>
      <c r="C320" s="47"/>
      <c r="D320" s="47"/>
      <c r="E320" s="47"/>
      <c r="F320" s="47"/>
      <c r="G320" s="76"/>
      <c r="H320" s="47"/>
      <c r="I320" s="47"/>
      <c r="J320" s="47"/>
      <c r="K320" s="49"/>
      <c r="L320" s="47"/>
      <c r="M320" s="47"/>
      <c r="N320" s="47"/>
      <c r="O320" s="47"/>
      <c r="P320" s="47"/>
    </row>
    <row r="321" spans="2:16" s="46" customFormat="1" ht="10.5" x14ac:dyDescent="0.25">
      <c r="B321" s="47"/>
      <c r="C321" s="47"/>
      <c r="D321" s="47"/>
      <c r="E321" s="47"/>
      <c r="F321" s="47"/>
      <c r="G321" s="76"/>
      <c r="H321" s="47"/>
      <c r="I321" s="47"/>
      <c r="J321" s="47"/>
      <c r="K321" s="49"/>
      <c r="L321" s="47"/>
      <c r="M321" s="47"/>
      <c r="N321" s="47"/>
      <c r="O321" s="47"/>
      <c r="P321" s="47"/>
    </row>
    <row r="322" spans="2:16" s="46" customFormat="1" ht="10.5" x14ac:dyDescent="0.25">
      <c r="B322" s="47"/>
      <c r="C322" s="47"/>
      <c r="D322" s="47"/>
      <c r="E322" s="47"/>
      <c r="F322" s="47"/>
      <c r="G322" s="76"/>
      <c r="H322" s="47"/>
      <c r="I322" s="47"/>
      <c r="J322" s="47"/>
      <c r="K322" s="49"/>
      <c r="L322" s="47"/>
      <c r="M322" s="47"/>
      <c r="N322" s="47"/>
      <c r="O322" s="47"/>
      <c r="P322" s="47"/>
    </row>
    <row r="323" spans="2:16" s="46" customFormat="1" ht="10.5" x14ac:dyDescent="0.25">
      <c r="B323" s="47"/>
      <c r="C323" s="47"/>
      <c r="D323" s="47"/>
      <c r="E323" s="47"/>
      <c r="F323" s="47"/>
      <c r="G323" s="76"/>
      <c r="H323" s="47"/>
      <c r="I323" s="47"/>
      <c r="J323" s="47"/>
      <c r="K323" s="49"/>
      <c r="L323" s="47"/>
      <c r="M323" s="47"/>
      <c r="N323" s="47"/>
      <c r="O323" s="47"/>
      <c r="P323" s="47"/>
    </row>
    <row r="324" spans="2:16" s="46" customFormat="1" ht="10.5" x14ac:dyDescent="0.25">
      <c r="B324" s="47"/>
      <c r="C324" s="47"/>
      <c r="D324" s="47"/>
      <c r="E324" s="47"/>
      <c r="F324" s="47"/>
      <c r="G324" s="76"/>
      <c r="H324" s="47"/>
      <c r="I324" s="47"/>
      <c r="J324" s="47"/>
      <c r="K324" s="49"/>
      <c r="L324" s="47"/>
      <c r="M324" s="47"/>
      <c r="N324" s="47"/>
      <c r="O324" s="47"/>
      <c r="P324" s="47"/>
    </row>
    <row r="325" spans="2:16" s="46" customFormat="1" ht="10.5" x14ac:dyDescent="0.25">
      <c r="B325" s="47"/>
      <c r="C325" s="47"/>
      <c r="D325" s="47"/>
      <c r="E325" s="47"/>
      <c r="F325" s="47"/>
      <c r="G325" s="76"/>
      <c r="H325" s="47"/>
      <c r="I325" s="47"/>
      <c r="J325" s="47"/>
      <c r="K325" s="49"/>
      <c r="L325" s="47"/>
      <c r="M325" s="47"/>
      <c r="N325" s="47"/>
      <c r="O325" s="47"/>
      <c r="P325" s="47"/>
    </row>
    <row r="326" spans="2:16" s="46" customFormat="1" ht="10.5" x14ac:dyDescent="0.25">
      <c r="B326" s="47"/>
      <c r="C326" s="47"/>
      <c r="D326" s="47"/>
      <c r="E326" s="47"/>
      <c r="F326" s="47"/>
      <c r="G326" s="76"/>
      <c r="H326" s="47"/>
      <c r="I326" s="47"/>
      <c r="J326" s="47"/>
      <c r="K326" s="49"/>
      <c r="L326" s="47"/>
      <c r="M326" s="47"/>
      <c r="N326" s="47"/>
      <c r="O326" s="47"/>
      <c r="P326" s="47"/>
    </row>
    <row r="327" spans="2:16" s="46" customFormat="1" ht="10.5" x14ac:dyDescent="0.25">
      <c r="B327" s="47"/>
      <c r="C327" s="47"/>
      <c r="D327" s="47"/>
      <c r="E327" s="47"/>
      <c r="F327" s="47"/>
      <c r="G327" s="76"/>
      <c r="H327" s="47"/>
      <c r="I327" s="47"/>
      <c r="J327" s="47"/>
      <c r="K327" s="49"/>
      <c r="L327" s="47"/>
      <c r="M327" s="47"/>
      <c r="N327" s="47"/>
      <c r="O327" s="47"/>
      <c r="P327" s="47"/>
    </row>
    <row r="328" spans="2:16" s="46" customFormat="1" ht="10.5" x14ac:dyDescent="0.25">
      <c r="B328" s="47"/>
      <c r="C328" s="47"/>
      <c r="D328" s="47"/>
      <c r="E328" s="47"/>
      <c r="F328" s="47"/>
      <c r="G328" s="76"/>
      <c r="H328" s="47"/>
      <c r="I328" s="47"/>
      <c r="J328" s="47"/>
      <c r="K328" s="49"/>
      <c r="L328" s="47"/>
      <c r="M328" s="47"/>
      <c r="N328" s="47"/>
      <c r="O328" s="47"/>
      <c r="P328" s="47"/>
    </row>
    <row r="329" spans="2:16" s="46" customFormat="1" ht="10.5" x14ac:dyDescent="0.25">
      <c r="B329" s="47"/>
      <c r="C329" s="47"/>
      <c r="D329" s="47"/>
      <c r="E329" s="47"/>
      <c r="F329" s="47"/>
      <c r="G329" s="76"/>
      <c r="H329" s="47"/>
      <c r="I329" s="47"/>
      <c r="J329" s="47"/>
      <c r="K329" s="49"/>
      <c r="L329" s="47"/>
      <c r="M329" s="47"/>
      <c r="N329" s="47"/>
      <c r="O329" s="47"/>
      <c r="P329" s="47"/>
    </row>
    <row r="330" spans="2:16" s="46" customFormat="1" ht="10.5" x14ac:dyDescent="0.25">
      <c r="B330" s="47"/>
      <c r="C330" s="47"/>
      <c r="D330" s="47"/>
      <c r="E330" s="47"/>
      <c r="F330" s="47"/>
      <c r="G330" s="76"/>
      <c r="H330" s="47"/>
      <c r="I330" s="47"/>
      <c r="J330" s="47"/>
      <c r="K330" s="49"/>
      <c r="L330" s="47"/>
      <c r="M330" s="47"/>
      <c r="N330" s="47"/>
      <c r="O330" s="47"/>
      <c r="P330" s="47"/>
    </row>
    <row r="331" spans="2:16" s="46" customFormat="1" ht="10.5" x14ac:dyDescent="0.25">
      <c r="B331" s="47"/>
      <c r="C331" s="47"/>
      <c r="D331" s="47"/>
      <c r="E331" s="47"/>
      <c r="F331" s="47"/>
      <c r="G331" s="76"/>
      <c r="H331" s="47"/>
      <c r="I331" s="47"/>
      <c r="J331" s="47"/>
      <c r="K331" s="49"/>
      <c r="L331" s="47"/>
      <c r="M331" s="47"/>
      <c r="N331" s="47"/>
      <c r="O331" s="47"/>
      <c r="P331" s="47"/>
    </row>
    <row r="332" spans="2:16" s="46" customFormat="1" ht="10.5" x14ac:dyDescent="0.25">
      <c r="B332" s="47"/>
      <c r="C332" s="47"/>
      <c r="D332" s="47"/>
      <c r="E332" s="47"/>
      <c r="F332" s="47"/>
      <c r="G332" s="76"/>
      <c r="H332" s="47"/>
      <c r="I332" s="47"/>
      <c r="J332" s="47"/>
      <c r="K332" s="49"/>
      <c r="L332" s="47"/>
      <c r="M332" s="47"/>
      <c r="N332" s="47"/>
      <c r="O332" s="47"/>
      <c r="P332" s="47"/>
    </row>
    <row r="333" spans="2:16" s="46" customFormat="1" ht="10.5" x14ac:dyDescent="0.25">
      <c r="B333" s="47"/>
      <c r="C333" s="47"/>
      <c r="D333" s="47"/>
      <c r="E333" s="47"/>
      <c r="F333" s="47"/>
      <c r="G333" s="76"/>
      <c r="H333" s="47"/>
      <c r="I333" s="47"/>
      <c r="J333" s="47"/>
      <c r="K333" s="49"/>
      <c r="L333" s="47"/>
      <c r="M333" s="47"/>
      <c r="N333" s="47"/>
      <c r="O333" s="47"/>
      <c r="P333" s="47"/>
    </row>
    <row r="334" spans="2:16" s="46" customFormat="1" ht="10.5" x14ac:dyDescent="0.25">
      <c r="B334" s="47"/>
      <c r="C334" s="47"/>
      <c r="D334" s="47"/>
      <c r="E334" s="47"/>
      <c r="F334" s="47"/>
      <c r="G334" s="76"/>
      <c r="H334" s="47"/>
      <c r="I334" s="47"/>
      <c r="J334" s="47"/>
      <c r="K334" s="49"/>
      <c r="L334" s="47"/>
      <c r="M334" s="47"/>
      <c r="N334" s="47"/>
      <c r="O334" s="47"/>
      <c r="P334" s="47"/>
    </row>
    <row r="335" spans="2:16" s="46" customFormat="1" ht="10.5" x14ac:dyDescent="0.25">
      <c r="B335" s="47"/>
      <c r="C335" s="47"/>
      <c r="D335" s="47"/>
      <c r="E335" s="47"/>
      <c r="F335" s="47"/>
      <c r="G335" s="76"/>
      <c r="H335" s="47"/>
      <c r="I335" s="47"/>
      <c r="J335" s="47"/>
      <c r="K335" s="49"/>
      <c r="L335" s="47"/>
      <c r="M335" s="47"/>
      <c r="N335" s="47"/>
      <c r="O335" s="47"/>
      <c r="P335" s="47"/>
    </row>
    <row r="336" spans="2:16" s="46" customFormat="1" ht="10.5" x14ac:dyDescent="0.25">
      <c r="B336" s="47"/>
      <c r="C336" s="47"/>
      <c r="D336" s="47"/>
      <c r="E336" s="47"/>
      <c r="F336" s="47"/>
      <c r="G336" s="76"/>
      <c r="H336" s="47"/>
      <c r="I336" s="47"/>
      <c r="J336" s="47"/>
      <c r="K336" s="49"/>
      <c r="L336" s="47"/>
      <c r="M336" s="47"/>
      <c r="N336" s="47"/>
      <c r="O336" s="47"/>
      <c r="P336" s="47"/>
    </row>
    <row r="337" spans="2:16" s="46" customFormat="1" ht="10.5" x14ac:dyDescent="0.25">
      <c r="B337" s="47"/>
      <c r="C337" s="47"/>
      <c r="D337" s="47"/>
      <c r="E337" s="47"/>
      <c r="F337" s="47"/>
      <c r="G337" s="76"/>
      <c r="H337" s="47"/>
      <c r="I337" s="47"/>
      <c r="J337" s="47"/>
      <c r="K337" s="49"/>
      <c r="L337" s="47"/>
      <c r="M337" s="47"/>
      <c r="N337" s="47"/>
      <c r="O337" s="47"/>
      <c r="P337" s="47"/>
    </row>
    <row r="338" spans="2:16" s="46" customFormat="1" ht="10.5" x14ac:dyDescent="0.25">
      <c r="B338" s="47"/>
      <c r="C338" s="47"/>
      <c r="D338" s="47"/>
      <c r="E338" s="47"/>
      <c r="F338" s="47"/>
      <c r="G338" s="76"/>
      <c r="H338" s="47"/>
      <c r="I338" s="47"/>
      <c r="J338" s="47"/>
      <c r="K338" s="49"/>
      <c r="L338" s="47"/>
      <c r="M338" s="47"/>
      <c r="N338" s="47"/>
      <c r="O338" s="47"/>
      <c r="P338" s="47"/>
    </row>
    <row r="339" spans="2:16" s="46" customFormat="1" ht="10.5" x14ac:dyDescent="0.25">
      <c r="B339" s="47"/>
      <c r="C339" s="47"/>
      <c r="D339" s="47"/>
      <c r="E339" s="47"/>
      <c r="F339" s="47"/>
      <c r="G339" s="76"/>
      <c r="H339" s="47"/>
      <c r="I339" s="47"/>
      <c r="J339" s="47"/>
      <c r="K339" s="49"/>
      <c r="L339" s="47"/>
      <c r="M339" s="47"/>
      <c r="N339" s="47"/>
      <c r="O339" s="47"/>
      <c r="P339" s="47"/>
    </row>
    <row r="340" spans="2:16" s="46" customFormat="1" ht="10.5" x14ac:dyDescent="0.25">
      <c r="B340" s="47"/>
      <c r="C340" s="47"/>
      <c r="D340" s="47"/>
      <c r="E340" s="47"/>
      <c r="F340" s="47"/>
      <c r="G340" s="76"/>
      <c r="H340" s="47"/>
      <c r="I340" s="47"/>
      <c r="J340" s="47"/>
      <c r="K340" s="49"/>
      <c r="L340" s="47"/>
      <c r="M340" s="47"/>
      <c r="N340" s="47"/>
      <c r="O340" s="47"/>
      <c r="P340" s="47"/>
    </row>
    <row r="341" spans="2:16" s="46" customFormat="1" ht="10.5" x14ac:dyDescent="0.25">
      <c r="B341" s="47"/>
      <c r="C341" s="47"/>
      <c r="D341" s="47"/>
      <c r="E341" s="47"/>
      <c r="F341" s="47"/>
      <c r="G341" s="76"/>
      <c r="H341" s="47"/>
      <c r="I341" s="47"/>
      <c r="J341" s="47"/>
      <c r="K341" s="49"/>
      <c r="L341" s="47"/>
      <c r="M341" s="47"/>
      <c r="N341" s="47"/>
      <c r="O341" s="47"/>
      <c r="P341" s="47"/>
    </row>
    <row r="342" spans="2:16" s="46" customFormat="1" ht="10.5" x14ac:dyDescent="0.25">
      <c r="B342" s="47"/>
      <c r="C342" s="47"/>
      <c r="D342" s="47"/>
      <c r="E342" s="47"/>
      <c r="F342" s="47"/>
      <c r="G342" s="76"/>
      <c r="H342" s="47"/>
      <c r="I342" s="47"/>
      <c r="J342" s="47"/>
      <c r="K342" s="49"/>
      <c r="L342" s="47"/>
      <c r="M342" s="47"/>
      <c r="N342" s="47"/>
      <c r="O342" s="47"/>
      <c r="P342" s="47"/>
    </row>
    <row r="343" spans="2:16" s="46" customFormat="1" ht="10.5" x14ac:dyDescent="0.25">
      <c r="B343" s="47"/>
      <c r="C343" s="47"/>
      <c r="D343" s="47"/>
      <c r="E343" s="47"/>
      <c r="F343" s="47"/>
      <c r="G343" s="76"/>
      <c r="H343" s="47"/>
      <c r="I343" s="47"/>
      <c r="J343" s="47"/>
      <c r="K343" s="49"/>
      <c r="L343" s="47"/>
      <c r="M343" s="47"/>
      <c r="N343" s="47"/>
      <c r="O343" s="47"/>
      <c r="P343" s="47"/>
    </row>
    <row r="344" spans="2:16" s="46" customFormat="1" ht="10.5" x14ac:dyDescent="0.25">
      <c r="B344" s="47"/>
      <c r="C344" s="47"/>
      <c r="D344" s="47"/>
      <c r="E344" s="47"/>
      <c r="F344" s="47"/>
      <c r="G344" s="76"/>
      <c r="H344" s="47"/>
      <c r="I344" s="47"/>
      <c r="J344" s="47"/>
      <c r="K344" s="49"/>
      <c r="L344" s="47"/>
      <c r="M344" s="47"/>
      <c r="N344" s="47"/>
      <c r="O344" s="47"/>
      <c r="P344" s="47"/>
    </row>
    <row r="345" spans="2:16" s="46" customFormat="1" ht="10.5" x14ac:dyDescent="0.25">
      <c r="B345" s="47"/>
      <c r="C345" s="47"/>
      <c r="D345" s="47"/>
      <c r="E345" s="47"/>
      <c r="F345" s="47"/>
      <c r="G345" s="76"/>
      <c r="H345" s="47"/>
      <c r="I345" s="47"/>
      <c r="J345" s="47"/>
      <c r="K345" s="49"/>
      <c r="L345" s="47"/>
      <c r="M345" s="47"/>
      <c r="N345" s="47"/>
      <c r="O345" s="47"/>
      <c r="P345" s="47"/>
    </row>
    <row r="346" spans="2:16" s="46" customFormat="1" ht="10.5" x14ac:dyDescent="0.25">
      <c r="B346" s="47"/>
      <c r="C346" s="47"/>
      <c r="D346" s="47"/>
      <c r="E346" s="47"/>
      <c r="F346" s="47"/>
      <c r="G346" s="76"/>
      <c r="H346" s="47"/>
      <c r="I346" s="47"/>
      <c r="J346" s="47"/>
      <c r="K346" s="49"/>
      <c r="L346" s="47"/>
      <c r="M346" s="47"/>
      <c r="N346" s="47"/>
      <c r="O346" s="47"/>
      <c r="P346" s="47"/>
    </row>
    <row r="347" spans="2:16" s="46" customFormat="1" ht="10.5" x14ac:dyDescent="0.25">
      <c r="B347" s="47"/>
      <c r="C347" s="47"/>
      <c r="D347" s="47"/>
      <c r="E347" s="47"/>
      <c r="F347" s="47"/>
      <c r="G347" s="76"/>
      <c r="H347" s="47"/>
      <c r="I347" s="47"/>
      <c r="J347" s="47"/>
      <c r="K347" s="49"/>
      <c r="L347" s="47"/>
      <c r="M347" s="47"/>
      <c r="N347" s="47"/>
      <c r="O347" s="47"/>
      <c r="P347" s="47"/>
    </row>
    <row r="348" spans="2:16" s="46" customFormat="1" ht="10.5" x14ac:dyDescent="0.25">
      <c r="B348" s="47"/>
      <c r="C348" s="47"/>
      <c r="D348" s="47"/>
      <c r="E348" s="47"/>
      <c r="F348" s="47"/>
      <c r="G348" s="76"/>
      <c r="H348" s="47"/>
      <c r="I348" s="47"/>
      <c r="J348" s="47"/>
      <c r="K348" s="49"/>
      <c r="L348" s="47"/>
      <c r="M348" s="47"/>
      <c r="N348" s="47"/>
      <c r="O348" s="47"/>
      <c r="P348" s="47"/>
    </row>
    <row r="349" spans="2:16" s="46" customFormat="1" ht="10.5" x14ac:dyDescent="0.25">
      <c r="B349" s="47"/>
      <c r="C349" s="47"/>
      <c r="D349" s="47"/>
      <c r="E349" s="47"/>
      <c r="F349" s="47"/>
      <c r="G349" s="76"/>
      <c r="H349" s="47"/>
      <c r="I349" s="47"/>
      <c r="J349" s="47"/>
      <c r="K349" s="49"/>
      <c r="L349" s="47"/>
      <c r="M349" s="47"/>
      <c r="N349" s="47"/>
      <c r="O349" s="47"/>
      <c r="P349" s="47"/>
    </row>
    <row r="350" spans="2:16" s="46" customFormat="1" ht="10.5" x14ac:dyDescent="0.25">
      <c r="B350" s="47"/>
      <c r="C350" s="47"/>
      <c r="D350" s="47"/>
      <c r="E350" s="47"/>
      <c r="F350" s="47"/>
      <c r="G350" s="76"/>
      <c r="H350" s="47"/>
      <c r="I350" s="47"/>
      <c r="J350" s="47"/>
      <c r="K350" s="49"/>
      <c r="L350" s="47"/>
      <c r="M350" s="47"/>
      <c r="N350" s="47"/>
      <c r="O350" s="47"/>
      <c r="P350" s="47"/>
    </row>
    <row r="351" spans="2:16" s="46" customFormat="1" ht="10.5" x14ac:dyDescent="0.25">
      <c r="B351" s="47"/>
      <c r="C351" s="47"/>
      <c r="D351" s="47"/>
      <c r="E351" s="47"/>
      <c r="F351" s="47"/>
      <c r="G351" s="76"/>
      <c r="H351" s="47"/>
      <c r="I351" s="47"/>
      <c r="J351" s="47"/>
      <c r="K351" s="49"/>
      <c r="L351" s="47"/>
      <c r="M351" s="47"/>
      <c r="N351" s="47"/>
      <c r="O351" s="47"/>
      <c r="P351" s="47"/>
    </row>
    <row r="352" spans="2:16" s="46" customFormat="1" ht="10.5" x14ac:dyDescent="0.25">
      <c r="B352" s="47"/>
      <c r="C352" s="47"/>
      <c r="D352" s="47"/>
      <c r="E352" s="47"/>
      <c r="F352" s="47"/>
      <c r="G352" s="76"/>
      <c r="H352" s="47"/>
      <c r="I352" s="47"/>
      <c r="J352" s="47"/>
      <c r="K352" s="49"/>
      <c r="L352" s="47"/>
      <c r="M352" s="47"/>
      <c r="N352" s="47"/>
      <c r="O352" s="47"/>
      <c r="P352" s="47"/>
    </row>
    <row r="353" spans="2:16" s="46" customFormat="1" ht="10.5" x14ac:dyDescent="0.25">
      <c r="B353" s="47"/>
      <c r="C353" s="47"/>
      <c r="D353" s="47"/>
      <c r="E353" s="47"/>
      <c r="F353" s="47"/>
      <c r="G353" s="76"/>
      <c r="H353" s="47"/>
      <c r="I353" s="47"/>
      <c r="J353" s="47"/>
      <c r="K353" s="49"/>
      <c r="L353" s="47"/>
      <c r="M353" s="47"/>
      <c r="N353" s="47"/>
      <c r="O353" s="47"/>
      <c r="P353" s="47"/>
    </row>
    <row r="354" spans="2:16" s="46" customFormat="1" ht="10.5" x14ac:dyDescent="0.25">
      <c r="B354" s="47"/>
      <c r="C354" s="47"/>
      <c r="D354" s="47"/>
      <c r="E354" s="47"/>
      <c r="F354" s="47"/>
      <c r="G354" s="76"/>
      <c r="H354" s="47"/>
      <c r="I354" s="47"/>
      <c r="J354" s="47"/>
      <c r="K354" s="49"/>
      <c r="L354" s="47"/>
      <c r="M354" s="47"/>
      <c r="N354" s="47"/>
      <c r="O354" s="47"/>
      <c r="P354" s="47"/>
    </row>
    <row r="355" spans="2:16" s="46" customFormat="1" ht="10.5" x14ac:dyDescent="0.25">
      <c r="B355" s="47"/>
      <c r="C355" s="47"/>
      <c r="D355" s="47"/>
      <c r="E355" s="47"/>
      <c r="F355" s="47"/>
      <c r="G355" s="76"/>
      <c r="H355" s="47"/>
      <c r="I355" s="47"/>
      <c r="J355" s="47"/>
      <c r="K355" s="49"/>
      <c r="L355" s="47"/>
      <c r="M355" s="47"/>
      <c r="N355" s="47"/>
      <c r="O355" s="47"/>
      <c r="P355" s="47"/>
    </row>
    <row r="356" spans="2:16" s="46" customFormat="1" ht="10.5" x14ac:dyDescent="0.25">
      <c r="B356" s="47"/>
      <c r="C356" s="47"/>
      <c r="D356" s="47"/>
      <c r="E356" s="47"/>
      <c r="F356" s="47"/>
      <c r="G356" s="76"/>
      <c r="H356" s="47"/>
      <c r="I356" s="47"/>
      <c r="J356" s="47"/>
      <c r="K356" s="49"/>
      <c r="L356" s="47"/>
      <c r="M356" s="47"/>
      <c r="N356" s="47"/>
      <c r="O356" s="47"/>
      <c r="P356" s="47"/>
    </row>
    <row r="357" spans="2:16" s="46" customFormat="1" ht="10.5" x14ac:dyDescent="0.25">
      <c r="B357" s="47"/>
      <c r="C357" s="47"/>
      <c r="D357" s="47"/>
      <c r="E357" s="47"/>
      <c r="F357" s="47"/>
      <c r="G357" s="76"/>
      <c r="H357" s="47"/>
      <c r="I357" s="47"/>
      <c r="J357" s="47"/>
      <c r="K357" s="49"/>
      <c r="L357" s="47"/>
      <c r="M357" s="47"/>
      <c r="N357" s="47"/>
      <c r="O357" s="47"/>
      <c r="P357" s="47"/>
    </row>
    <row r="358" spans="2:16" s="46" customFormat="1" ht="10.5" x14ac:dyDescent="0.25">
      <c r="B358" s="47"/>
      <c r="C358" s="47"/>
      <c r="D358" s="47"/>
      <c r="E358" s="47"/>
      <c r="F358" s="47"/>
      <c r="G358" s="76"/>
      <c r="H358" s="47"/>
      <c r="I358" s="47"/>
      <c r="J358" s="47"/>
      <c r="K358" s="49"/>
      <c r="L358" s="47"/>
      <c r="M358" s="47"/>
      <c r="N358" s="47"/>
      <c r="O358" s="47"/>
      <c r="P358" s="47"/>
    </row>
    <row r="359" spans="2:16" s="46" customFormat="1" ht="10.5" x14ac:dyDescent="0.25">
      <c r="B359" s="47"/>
      <c r="C359" s="47"/>
      <c r="D359" s="47"/>
      <c r="E359" s="47"/>
      <c r="F359" s="47"/>
      <c r="G359" s="76"/>
      <c r="H359" s="47"/>
      <c r="I359" s="47"/>
      <c r="J359" s="47"/>
      <c r="K359" s="49"/>
      <c r="L359" s="47"/>
      <c r="M359" s="47"/>
      <c r="N359" s="47"/>
      <c r="O359" s="47"/>
      <c r="P359" s="47"/>
    </row>
    <row r="360" spans="2:16" s="46" customFormat="1" ht="10.5" x14ac:dyDescent="0.25">
      <c r="B360" s="47"/>
      <c r="C360" s="47"/>
      <c r="D360" s="47"/>
      <c r="E360" s="47"/>
      <c r="F360" s="47"/>
      <c r="G360" s="76"/>
      <c r="H360" s="47"/>
      <c r="I360" s="47"/>
      <c r="J360" s="47"/>
      <c r="K360" s="49"/>
      <c r="L360" s="47"/>
      <c r="M360" s="47"/>
      <c r="N360" s="47"/>
      <c r="O360" s="47"/>
      <c r="P360" s="47"/>
    </row>
    <row r="361" spans="2:16" s="46" customFormat="1" ht="10.5" x14ac:dyDescent="0.25">
      <c r="B361" s="47"/>
      <c r="C361" s="47"/>
      <c r="D361" s="47"/>
      <c r="E361" s="47"/>
      <c r="F361" s="47"/>
      <c r="G361" s="76"/>
      <c r="H361" s="47"/>
      <c r="I361" s="47"/>
      <c r="J361" s="47"/>
      <c r="K361" s="49"/>
      <c r="L361" s="47"/>
      <c r="M361" s="47"/>
      <c r="N361" s="47"/>
      <c r="O361" s="47"/>
      <c r="P361" s="47"/>
    </row>
    <row r="362" spans="2:16" s="46" customFormat="1" ht="10.5" x14ac:dyDescent="0.25">
      <c r="B362" s="47"/>
      <c r="C362" s="47"/>
      <c r="D362" s="47"/>
      <c r="E362" s="47"/>
      <c r="F362" s="47"/>
      <c r="G362" s="76"/>
      <c r="H362" s="47"/>
      <c r="I362" s="47"/>
      <c r="J362" s="47"/>
      <c r="K362" s="49"/>
      <c r="L362" s="47"/>
      <c r="M362" s="47"/>
      <c r="N362" s="47"/>
      <c r="O362" s="47"/>
      <c r="P362" s="47"/>
    </row>
    <row r="363" spans="2:16" s="46" customFormat="1" ht="10.5" x14ac:dyDescent="0.25">
      <c r="B363" s="47"/>
      <c r="C363" s="47"/>
      <c r="D363" s="47"/>
      <c r="E363" s="47"/>
      <c r="F363" s="47"/>
      <c r="G363" s="76"/>
      <c r="H363" s="47"/>
      <c r="I363" s="47"/>
      <c r="J363" s="47"/>
      <c r="K363" s="49"/>
      <c r="L363" s="47"/>
      <c r="M363" s="47"/>
      <c r="N363" s="47"/>
      <c r="O363" s="47"/>
      <c r="P363" s="47"/>
    </row>
    <row r="364" spans="2:16" s="46" customFormat="1" ht="10.5" x14ac:dyDescent="0.25">
      <c r="B364" s="47"/>
      <c r="C364" s="47"/>
      <c r="D364" s="47"/>
      <c r="E364" s="47"/>
      <c r="F364" s="47"/>
      <c r="G364" s="76"/>
      <c r="H364" s="47"/>
      <c r="I364" s="47"/>
      <c r="J364" s="47"/>
      <c r="K364" s="49"/>
      <c r="L364" s="47"/>
      <c r="M364" s="47"/>
      <c r="N364" s="47"/>
      <c r="O364" s="47"/>
      <c r="P364" s="47"/>
    </row>
    <row r="365" spans="2:16" s="46" customFormat="1" ht="10.5" x14ac:dyDescent="0.25">
      <c r="B365" s="47"/>
      <c r="C365" s="47"/>
      <c r="D365" s="47"/>
      <c r="E365" s="47"/>
      <c r="F365" s="47"/>
      <c r="G365" s="76"/>
      <c r="H365" s="47"/>
      <c r="I365" s="47"/>
      <c r="J365" s="47"/>
      <c r="K365" s="49"/>
      <c r="L365" s="47"/>
      <c r="M365" s="47"/>
      <c r="N365" s="47"/>
      <c r="O365" s="47"/>
      <c r="P365" s="47"/>
    </row>
    <row r="366" spans="2:16" s="46" customFormat="1" ht="10.5" x14ac:dyDescent="0.25">
      <c r="B366" s="47"/>
      <c r="C366" s="47"/>
      <c r="D366" s="47"/>
      <c r="E366" s="47"/>
      <c r="F366" s="47"/>
      <c r="G366" s="76"/>
      <c r="H366" s="47"/>
      <c r="I366" s="47"/>
      <c r="J366" s="47"/>
      <c r="K366" s="49"/>
      <c r="L366" s="47"/>
      <c r="M366" s="47"/>
      <c r="N366" s="47"/>
      <c r="O366" s="47"/>
      <c r="P366" s="47"/>
    </row>
    <row r="367" spans="2:16" s="46" customFormat="1" ht="10.5" x14ac:dyDescent="0.25">
      <c r="B367" s="47"/>
      <c r="C367" s="47"/>
      <c r="D367" s="47"/>
      <c r="E367" s="47"/>
      <c r="F367" s="47"/>
      <c r="G367" s="76"/>
      <c r="H367" s="47"/>
      <c r="I367" s="47"/>
      <c r="J367" s="47"/>
      <c r="K367" s="49"/>
      <c r="L367" s="47"/>
      <c r="M367" s="47"/>
      <c r="N367" s="47"/>
      <c r="O367" s="47"/>
      <c r="P367" s="47"/>
    </row>
    <row r="368" spans="2:16" s="46" customFormat="1" ht="10.5" x14ac:dyDescent="0.25">
      <c r="B368" s="47"/>
      <c r="C368" s="47"/>
      <c r="D368" s="47"/>
      <c r="E368" s="47"/>
      <c r="F368" s="47"/>
      <c r="G368" s="76"/>
      <c r="H368" s="47"/>
      <c r="I368" s="47"/>
      <c r="J368" s="47"/>
      <c r="K368" s="49"/>
      <c r="L368" s="47"/>
      <c r="M368" s="47"/>
      <c r="N368" s="47"/>
      <c r="O368" s="47"/>
      <c r="P368" s="47"/>
    </row>
    <row r="369" spans="2:16" s="46" customFormat="1" ht="10.5" x14ac:dyDescent="0.25">
      <c r="B369" s="47"/>
      <c r="C369" s="47"/>
      <c r="D369" s="47"/>
      <c r="E369" s="47"/>
      <c r="F369" s="47"/>
      <c r="G369" s="76"/>
      <c r="H369" s="47"/>
      <c r="I369" s="47"/>
      <c r="J369" s="47"/>
      <c r="K369" s="49"/>
      <c r="L369" s="47"/>
      <c r="M369" s="47"/>
      <c r="N369" s="47"/>
      <c r="O369" s="47"/>
      <c r="P369" s="47"/>
    </row>
    <row r="370" spans="2:16" s="46" customFormat="1" ht="10.5" x14ac:dyDescent="0.25">
      <c r="B370" s="47"/>
      <c r="C370" s="47"/>
      <c r="D370" s="47"/>
      <c r="E370" s="47"/>
      <c r="F370" s="47"/>
      <c r="G370" s="76"/>
      <c r="H370" s="47"/>
      <c r="I370" s="47"/>
      <c r="J370" s="47"/>
      <c r="K370" s="49"/>
      <c r="L370" s="47"/>
      <c r="M370" s="47"/>
      <c r="N370" s="47"/>
      <c r="O370" s="47"/>
      <c r="P370" s="47"/>
    </row>
    <row r="371" spans="2:16" s="46" customFormat="1" ht="10.5" x14ac:dyDescent="0.25">
      <c r="B371" s="47"/>
      <c r="C371" s="47"/>
      <c r="D371" s="47"/>
      <c r="E371" s="47"/>
      <c r="F371" s="47"/>
      <c r="G371" s="76"/>
      <c r="H371" s="47"/>
      <c r="I371" s="47"/>
      <c r="J371" s="47"/>
      <c r="K371" s="49"/>
      <c r="L371" s="47"/>
      <c r="M371" s="47"/>
      <c r="N371" s="47"/>
      <c r="O371" s="47"/>
      <c r="P371" s="47"/>
    </row>
    <row r="372" spans="2:16" s="46" customFormat="1" ht="10.5" x14ac:dyDescent="0.25">
      <c r="B372" s="47"/>
      <c r="C372" s="47"/>
      <c r="D372" s="47"/>
      <c r="E372" s="47"/>
      <c r="F372" s="47"/>
      <c r="G372" s="76"/>
      <c r="H372" s="47"/>
      <c r="I372" s="47"/>
      <c r="J372" s="47"/>
      <c r="K372" s="49"/>
      <c r="L372" s="47"/>
      <c r="M372" s="47"/>
      <c r="N372" s="47"/>
      <c r="O372" s="47"/>
      <c r="P372" s="47"/>
    </row>
    <row r="373" spans="2:16" s="46" customFormat="1" ht="10.5" x14ac:dyDescent="0.25">
      <c r="B373" s="47"/>
      <c r="C373" s="47"/>
      <c r="D373" s="47"/>
      <c r="E373" s="47"/>
      <c r="F373" s="47"/>
      <c r="G373" s="76"/>
      <c r="H373" s="47"/>
      <c r="I373" s="47"/>
      <c r="J373" s="47"/>
      <c r="K373" s="49"/>
      <c r="L373" s="47"/>
      <c r="M373" s="47"/>
      <c r="N373" s="47"/>
      <c r="O373" s="47"/>
      <c r="P373" s="47"/>
    </row>
    <row r="374" spans="2:16" s="46" customFormat="1" ht="10.5" x14ac:dyDescent="0.25">
      <c r="B374" s="47"/>
      <c r="C374" s="47"/>
      <c r="D374" s="47"/>
      <c r="E374" s="47"/>
      <c r="F374" s="47"/>
      <c r="G374" s="76"/>
      <c r="H374" s="47"/>
      <c r="I374" s="47"/>
      <c r="J374" s="47"/>
      <c r="K374" s="49"/>
      <c r="L374" s="47"/>
      <c r="M374" s="47"/>
      <c r="N374" s="47"/>
      <c r="O374" s="47"/>
      <c r="P374" s="47"/>
    </row>
    <row r="375" spans="2:16" s="46" customFormat="1" ht="10.5" x14ac:dyDescent="0.25">
      <c r="B375" s="47"/>
      <c r="C375" s="47"/>
      <c r="D375" s="47"/>
      <c r="E375" s="47"/>
      <c r="F375" s="47"/>
      <c r="G375" s="76"/>
      <c r="H375" s="47"/>
      <c r="I375" s="47"/>
      <c r="J375" s="47"/>
      <c r="K375" s="49"/>
      <c r="L375" s="47"/>
      <c r="M375" s="47"/>
      <c r="N375" s="47"/>
      <c r="O375" s="47"/>
      <c r="P375" s="47"/>
    </row>
    <row r="376" spans="2:16" s="46" customFormat="1" ht="10.5" x14ac:dyDescent="0.25">
      <c r="B376" s="47"/>
      <c r="C376" s="47"/>
      <c r="D376" s="47"/>
      <c r="E376" s="47"/>
      <c r="F376" s="47"/>
      <c r="G376" s="76"/>
      <c r="H376" s="47"/>
      <c r="I376" s="47"/>
      <c r="J376" s="47"/>
      <c r="K376" s="49"/>
      <c r="L376" s="47"/>
      <c r="M376" s="47"/>
      <c r="N376" s="47"/>
      <c r="O376" s="47"/>
      <c r="P376" s="47"/>
    </row>
    <row r="377" spans="2:16" s="46" customFormat="1" ht="10.5" x14ac:dyDescent="0.25">
      <c r="B377" s="47"/>
      <c r="C377" s="47"/>
      <c r="D377" s="47"/>
      <c r="E377" s="47"/>
      <c r="F377" s="47"/>
      <c r="G377" s="76"/>
      <c r="H377" s="47"/>
      <c r="I377" s="47"/>
      <c r="J377" s="47"/>
      <c r="K377" s="49"/>
      <c r="L377" s="47"/>
      <c r="M377" s="47"/>
      <c r="N377" s="47"/>
      <c r="O377" s="47"/>
      <c r="P377" s="47"/>
    </row>
    <row r="378" spans="2:16" s="46" customFormat="1" ht="10.5" x14ac:dyDescent="0.25">
      <c r="B378" s="47"/>
      <c r="C378" s="47"/>
      <c r="D378" s="47"/>
      <c r="E378" s="47"/>
      <c r="F378" s="47"/>
      <c r="G378" s="76"/>
      <c r="H378" s="47"/>
      <c r="I378" s="47"/>
      <c r="J378" s="47"/>
      <c r="K378" s="49"/>
      <c r="L378" s="47"/>
      <c r="M378" s="47"/>
      <c r="N378" s="47"/>
      <c r="O378" s="47"/>
      <c r="P378" s="47"/>
    </row>
    <row r="379" spans="2:16" s="46" customFormat="1" ht="10.5" x14ac:dyDescent="0.25">
      <c r="B379" s="47"/>
      <c r="C379" s="47"/>
      <c r="D379" s="47"/>
      <c r="E379" s="47"/>
      <c r="F379" s="47"/>
      <c r="G379" s="76"/>
      <c r="H379" s="47"/>
      <c r="I379" s="47"/>
      <c r="J379" s="47"/>
      <c r="K379" s="49"/>
      <c r="L379" s="47"/>
      <c r="M379" s="47"/>
      <c r="N379" s="47"/>
      <c r="O379" s="47"/>
      <c r="P379" s="47"/>
    </row>
    <row r="380" spans="2:16" s="46" customFormat="1" ht="10.5" x14ac:dyDescent="0.25">
      <c r="B380" s="47"/>
      <c r="C380" s="47"/>
      <c r="D380" s="47"/>
      <c r="E380" s="47"/>
      <c r="F380" s="47"/>
      <c r="G380" s="76"/>
      <c r="H380" s="47"/>
      <c r="I380" s="47"/>
      <c r="J380" s="47"/>
      <c r="K380" s="49"/>
      <c r="L380" s="47"/>
      <c r="M380" s="47"/>
      <c r="N380" s="47"/>
      <c r="O380" s="47"/>
      <c r="P380" s="47"/>
    </row>
    <row r="381" spans="2:16" s="46" customFormat="1" ht="10.5" x14ac:dyDescent="0.25">
      <c r="B381" s="47"/>
      <c r="C381" s="47"/>
      <c r="D381" s="47"/>
      <c r="E381" s="47"/>
      <c r="F381" s="47"/>
      <c r="G381" s="76"/>
      <c r="H381" s="47"/>
      <c r="I381" s="47"/>
      <c r="J381" s="47"/>
      <c r="K381" s="49"/>
      <c r="L381" s="47"/>
      <c r="M381" s="47"/>
      <c r="N381" s="47"/>
      <c r="O381" s="47"/>
      <c r="P381" s="47"/>
    </row>
    <row r="382" spans="2:16" s="46" customFormat="1" ht="10.5" x14ac:dyDescent="0.25">
      <c r="B382" s="47"/>
      <c r="C382" s="47"/>
      <c r="D382" s="47"/>
      <c r="E382" s="47"/>
      <c r="F382" s="47"/>
      <c r="G382" s="76"/>
      <c r="H382" s="47"/>
      <c r="I382" s="47"/>
      <c r="J382" s="47"/>
      <c r="K382" s="49"/>
      <c r="L382" s="47"/>
      <c r="M382" s="47"/>
      <c r="N382" s="47"/>
      <c r="O382" s="47"/>
      <c r="P382" s="47"/>
    </row>
    <row r="383" spans="2:16" s="46" customFormat="1" ht="10.5" x14ac:dyDescent="0.25">
      <c r="B383" s="47"/>
      <c r="C383" s="47"/>
      <c r="D383" s="47"/>
      <c r="E383" s="47"/>
      <c r="F383" s="47"/>
      <c r="G383" s="76"/>
      <c r="H383" s="47"/>
      <c r="I383" s="47"/>
      <c r="J383" s="47"/>
      <c r="K383" s="49"/>
      <c r="L383" s="47"/>
      <c r="M383" s="47"/>
      <c r="N383" s="47"/>
      <c r="O383" s="47"/>
      <c r="P383" s="47"/>
    </row>
    <row r="384" spans="2:16" s="46" customFormat="1" ht="10.5" x14ac:dyDescent="0.25">
      <c r="B384" s="47"/>
      <c r="C384" s="47"/>
      <c r="D384" s="47"/>
      <c r="E384" s="47"/>
      <c r="F384" s="47"/>
      <c r="G384" s="76"/>
      <c r="H384" s="47"/>
      <c r="I384" s="47"/>
      <c r="J384" s="47"/>
      <c r="K384" s="49"/>
      <c r="L384" s="47"/>
      <c r="M384" s="47"/>
      <c r="N384" s="47"/>
      <c r="O384" s="47"/>
      <c r="P384" s="47"/>
    </row>
    <row r="385" spans="2:16" s="46" customFormat="1" ht="10.5" x14ac:dyDescent="0.25">
      <c r="B385" s="47"/>
      <c r="C385" s="47"/>
      <c r="D385" s="47"/>
      <c r="E385" s="47"/>
      <c r="F385" s="47"/>
      <c r="G385" s="76"/>
      <c r="H385" s="47"/>
      <c r="I385" s="47"/>
      <c r="J385" s="47"/>
      <c r="K385" s="49"/>
      <c r="L385" s="47"/>
      <c r="M385" s="47"/>
      <c r="N385" s="47"/>
      <c r="O385" s="47"/>
      <c r="P385" s="47"/>
    </row>
    <row r="386" spans="2:16" s="46" customFormat="1" ht="10.5" x14ac:dyDescent="0.25">
      <c r="B386" s="47"/>
      <c r="C386" s="47"/>
      <c r="D386" s="47"/>
      <c r="E386" s="47"/>
      <c r="F386" s="47"/>
      <c r="G386" s="76"/>
      <c r="H386" s="47"/>
      <c r="I386" s="47"/>
      <c r="J386" s="47"/>
      <c r="K386" s="49"/>
      <c r="L386" s="47"/>
      <c r="M386" s="47"/>
      <c r="N386" s="47"/>
      <c r="O386" s="47"/>
      <c r="P386" s="47"/>
    </row>
    <row r="387" spans="2:16" s="46" customFormat="1" ht="10.5" x14ac:dyDescent="0.25">
      <c r="B387" s="47"/>
      <c r="C387" s="47"/>
      <c r="D387" s="47"/>
      <c r="E387" s="47"/>
      <c r="F387" s="47"/>
      <c r="G387" s="76"/>
      <c r="H387" s="47"/>
      <c r="I387" s="47"/>
      <c r="J387" s="47"/>
      <c r="K387" s="49"/>
      <c r="L387" s="47"/>
      <c r="M387" s="47"/>
      <c r="N387" s="47"/>
      <c r="O387" s="47"/>
      <c r="P387" s="47"/>
    </row>
    <row r="388" spans="2:16" s="46" customFormat="1" ht="10.5" x14ac:dyDescent="0.25">
      <c r="B388" s="47"/>
      <c r="C388" s="47"/>
      <c r="D388" s="47"/>
      <c r="E388" s="47"/>
      <c r="F388" s="47"/>
      <c r="G388" s="76"/>
      <c r="H388" s="47"/>
      <c r="I388" s="47"/>
      <c r="J388" s="47"/>
      <c r="K388" s="49"/>
      <c r="L388" s="47"/>
      <c r="M388" s="47"/>
      <c r="N388" s="47"/>
      <c r="O388" s="47"/>
      <c r="P388" s="47"/>
    </row>
    <row r="389" spans="2:16" s="46" customFormat="1" ht="10.5" x14ac:dyDescent="0.25">
      <c r="B389" s="47"/>
      <c r="C389" s="47"/>
      <c r="D389" s="47"/>
      <c r="E389" s="47"/>
      <c r="F389" s="47"/>
      <c r="G389" s="76"/>
      <c r="H389" s="47"/>
      <c r="I389" s="47"/>
      <c r="J389" s="47"/>
      <c r="K389" s="49"/>
      <c r="L389" s="47"/>
      <c r="M389" s="47"/>
      <c r="N389" s="47"/>
      <c r="O389" s="47"/>
      <c r="P389" s="47"/>
    </row>
    <row r="390" spans="2:16" s="46" customFormat="1" ht="10.5" x14ac:dyDescent="0.25">
      <c r="B390" s="47"/>
      <c r="C390" s="47"/>
      <c r="D390" s="47"/>
      <c r="E390" s="47"/>
      <c r="F390" s="47"/>
      <c r="G390" s="76"/>
      <c r="H390" s="47"/>
      <c r="I390" s="47"/>
      <c r="J390" s="47"/>
      <c r="K390" s="49"/>
      <c r="L390" s="47"/>
      <c r="M390" s="47"/>
      <c r="N390" s="47"/>
      <c r="O390" s="47"/>
      <c r="P390" s="47"/>
    </row>
    <row r="391" spans="2:16" s="46" customFormat="1" ht="10.5" x14ac:dyDescent="0.25">
      <c r="B391" s="47"/>
      <c r="C391" s="47"/>
      <c r="D391" s="47"/>
      <c r="E391" s="47"/>
      <c r="F391" s="47"/>
      <c r="G391" s="76"/>
      <c r="H391" s="47"/>
      <c r="I391" s="47"/>
      <c r="J391" s="47"/>
      <c r="K391" s="49"/>
      <c r="L391" s="47"/>
      <c r="M391" s="47"/>
      <c r="N391" s="47"/>
      <c r="O391" s="47"/>
      <c r="P391" s="47"/>
    </row>
    <row r="392" spans="2:16" s="46" customFormat="1" ht="10.5" x14ac:dyDescent="0.25">
      <c r="B392" s="47"/>
      <c r="C392" s="47"/>
      <c r="D392" s="47"/>
      <c r="E392" s="47"/>
      <c r="F392" s="47"/>
      <c r="G392" s="76"/>
      <c r="H392" s="47"/>
      <c r="I392" s="47"/>
      <c r="J392" s="47"/>
      <c r="K392" s="49"/>
      <c r="L392" s="47"/>
      <c r="M392" s="47"/>
      <c r="N392" s="47"/>
      <c r="O392" s="47"/>
      <c r="P392" s="47"/>
    </row>
    <row r="393" spans="2:16" s="46" customFormat="1" ht="10.5" x14ac:dyDescent="0.25">
      <c r="B393" s="47"/>
      <c r="C393" s="47"/>
      <c r="D393" s="47"/>
      <c r="E393" s="47"/>
      <c r="F393" s="47"/>
      <c r="G393" s="76"/>
      <c r="H393" s="47"/>
      <c r="I393" s="47"/>
      <c r="J393" s="47"/>
      <c r="K393" s="49"/>
      <c r="L393" s="47"/>
      <c r="M393" s="47"/>
      <c r="N393" s="47"/>
      <c r="O393" s="47"/>
      <c r="P393" s="47"/>
    </row>
    <row r="394" spans="2:16" s="46" customFormat="1" ht="10.5" x14ac:dyDescent="0.25">
      <c r="B394" s="47"/>
      <c r="C394" s="47"/>
      <c r="D394" s="47"/>
      <c r="E394" s="47"/>
      <c r="F394" s="47"/>
      <c r="G394" s="76"/>
      <c r="H394" s="47"/>
      <c r="I394" s="47"/>
      <c r="J394" s="47"/>
      <c r="K394" s="49"/>
      <c r="L394" s="47"/>
      <c r="M394" s="47"/>
      <c r="N394" s="47"/>
      <c r="O394" s="47"/>
      <c r="P394" s="47"/>
    </row>
    <row r="395" spans="2:16" s="46" customFormat="1" ht="10.5" x14ac:dyDescent="0.25">
      <c r="B395" s="47"/>
      <c r="C395" s="47"/>
      <c r="D395" s="47"/>
      <c r="E395" s="47"/>
      <c r="F395" s="47"/>
      <c r="G395" s="76"/>
      <c r="H395" s="47"/>
      <c r="I395" s="47"/>
      <c r="J395" s="47"/>
      <c r="K395" s="49"/>
      <c r="L395" s="47"/>
      <c r="M395" s="47"/>
      <c r="N395" s="47"/>
      <c r="O395" s="47"/>
      <c r="P395" s="47"/>
    </row>
    <row r="396" spans="2:16" s="46" customFormat="1" ht="10.5" x14ac:dyDescent="0.25">
      <c r="B396" s="47"/>
      <c r="C396" s="47"/>
      <c r="D396" s="47"/>
      <c r="E396" s="47"/>
      <c r="F396" s="47"/>
      <c r="G396" s="76"/>
      <c r="H396" s="47"/>
      <c r="I396" s="47"/>
      <c r="J396" s="47"/>
      <c r="K396" s="49"/>
      <c r="L396" s="47"/>
      <c r="M396" s="47"/>
      <c r="N396" s="47"/>
      <c r="O396" s="47"/>
      <c r="P396" s="47"/>
    </row>
    <row r="397" spans="2:16" s="46" customFormat="1" ht="10.5" x14ac:dyDescent="0.25">
      <c r="B397" s="47"/>
      <c r="C397" s="47"/>
      <c r="D397" s="47"/>
      <c r="E397" s="47"/>
      <c r="F397" s="47"/>
      <c r="G397" s="76"/>
      <c r="H397" s="47"/>
      <c r="I397" s="47"/>
      <c r="J397" s="47"/>
      <c r="K397" s="49"/>
      <c r="L397" s="47"/>
      <c r="M397" s="47"/>
      <c r="N397" s="47"/>
      <c r="O397" s="47"/>
      <c r="P397" s="47"/>
    </row>
    <row r="398" spans="2:16" s="46" customFormat="1" ht="10.5" x14ac:dyDescent="0.25">
      <c r="B398" s="47"/>
      <c r="C398" s="47"/>
      <c r="D398" s="47"/>
      <c r="E398" s="47"/>
      <c r="F398" s="47"/>
      <c r="G398" s="76"/>
      <c r="H398" s="47"/>
      <c r="I398" s="47"/>
      <c r="J398" s="47"/>
      <c r="K398" s="49"/>
      <c r="L398" s="47"/>
      <c r="M398" s="47"/>
      <c r="N398" s="47"/>
      <c r="O398" s="47"/>
      <c r="P398" s="47"/>
    </row>
    <row r="399" spans="2:16" s="46" customFormat="1" ht="10.5" x14ac:dyDescent="0.25">
      <c r="B399" s="47"/>
      <c r="C399" s="47"/>
      <c r="D399" s="47"/>
      <c r="E399" s="47"/>
      <c r="F399" s="47"/>
      <c r="G399" s="76"/>
      <c r="H399" s="47"/>
      <c r="I399" s="47"/>
      <c r="J399" s="47"/>
      <c r="K399" s="49"/>
      <c r="L399" s="47"/>
      <c r="M399" s="47"/>
      <c r="N399" s="47"/>
      <c r="O399" s="47"/>
      <c r="P399" s="47"/>
    </row>
    <row r="400" spans="2:16" s="46" customFormat="1" ht="10.5" x14ac:dyDescent="0.25">
      <c r="B400" s="47"/>
      <c r="C400" s="47"/>
      <c r="D400" s="47"/>
      <c r="E400" s="47"/>
      <c r="F400" s="47"/>
      <c r="G400" s="76"/>
      <c r="H400" s="47"/>
      <c r="I400" s="47"/>
      <c r="J400" s="47"/>
      <c r="K400" s="49"/>
      <c r="L400" s="47"/>
      <c r="M400" s="47"/>
      <c r="N400" s="47"/>
      <c r="O400" s="47"/>
      <c r="P400" s="47"/>
    </row>
    <row r="401" spans="2:16" s="46" customFormat="1" ht="10.5" x14ac:dyDescent="0.25">
      <c r="B401" s="47"/>
      <c r="C401" s="47"/>
      <c r="D401" s="47"/>
      <c r="E401" s="47"/>
      <c r="F401" s="47"/>
      <c r="G401" s="76"/>
      <c r="H401" s="47"/>
      <c r="I401" s="47"/>
      <c r="J401" s="47"/>
      <c r="K401" s="49"/>
      <c r="L401" s="47"/>
      <c r="M401" s="47"/>
      <c r="N401" s="47"/>
      <c r="O401" s="47"/>
      <c r="P401" s="47"/>
    </row>
    <row r="402" spans="2:16" s="46" customFormat="1" ht="10.5" x14ac:dyDescent="0.25">
      <c r="B402" s="47"/>
      <c r="C402" s="47"/>
      <c r="D402" s="47"/>
      <c r="E402" s="47"/>
      <c r="F402" s="47"/>
      <c r="G402" s="76"/>
      <c r="H402" s="47"/>
      <c r="I402" s="47"/>
      <c r="J402" s="47"/>
      <c r="K402" s="49"/>
      <c r="L402" s="47"/>
      <c r="M402" s="47"/>
      <c r="N402" s="47"/>
      <c r="O402" s="47"/>
      <c r="P402" s="47"/>
    </row>
    <row r="403" spans="2:16" s="46" customFormat="1" ht="10.5" x14ac:dyDescent="0.25">
      <c r="B403" s="47"/>
      <c r="C403" s="47"/>
      <c r="D403" s="47"/>
      <c r="E403" s="47"/>
      <c r="F403" s="47"/>
      <c r="G403" s="76"/>
      <c r="H403" s="47"/>
      <c r="I403" s="47"/>
      <c r="J403" s="47"/>
      <c r="K403" s="49"/>
      <c r="L403" s="47"/>
      <c r="M403" s="47"/>
      <c r="N403" s="47"/>
      <c r="O403" s="47"/>
      <c r="P403" s="47"/>
    </row>
    <row r="404" spans="2:16" s="46" customFormat="1" ht="10.5" x14ac:dyDescent="0.25">
      <c r="B404" s="47"/>
      <c r="C404" s="47"/>
      <c r="D404" s="47"/>
      <c r="E404" s="47"/>
      <c r="F404" s="47"/>
      <c r="G404" s="76"/>
      <c r="H404" s="47"/>
      <c r="I404" s="47"/>
      <c r="J404" s="47"/>
      <c r="K404" s="49"/>
      <c r="L404" s="47"/>
      <c r="M404" s="47"/>
      <c r="N404" s="47"/>
      <c r="O404" s="47"/>
      <c r="P404" s="47"/>
    </row>
    <row r="405" spans="2:16" s="46" customFormat="1" ht="10.5" x14ac:dyDescent="0.25">
      <c r="B405" s="47"/>
      <c r="C405" s="47"/>
      <c r="D405" s="47"/>
      <c r="E405" s="47"/>
      <c r="F405" s="47"/>
      <c r="G405" s="76"/>
      <c r="H405" s="47"/>
      <c r="I405" s="47"/>
      <c r="J405" s="47"/>
      <c r="K405" s="49"/>
      <c r="L405" s="47"/>
      <c r="M405" s="47"/>
      <c r="N405" s="47"/>
      <c r="O405" s="47"/>
      <c r="P405" s="47"/>
    </row>
    <row r="406" spans="2:16" s="46" customFormat="1" ht="10.5" x14ac:dyDescent="0.25">
      <c r="B406" s="47"/>
      <c r="C406" s="47"/>
      <c r="D406" s="47"/>
      <c r="E406" s="47"/>
      <c r="F406" s="47"/>
      <c r="G406" s="76"/>
      <c r="H406" s="47"/>
      <c r="I406" s="47"/>
      <c r="J406" s="47"/>
      <c r="K406" s="49"/>
      <c r="L406" s="47"/>
      <c r="M406" s="47"/>
      <c r="N406" s="47"/>
      <c r="O406" s="47"/>
      <c r="P406" s="47"/>
    </row>
    <row r="407" spans="2:16" s="46" customFormat="1" ht="10.5" x14ac:dyDescent="0.25">
      <c r="B407" s="47"/>
      <c r="C407" s="47"/>
      <c r="D407" s="47"/>
      <c r="E407" s="47"/>
      <c r="F407" s="47"/>
      <c r="G407" s="76"/>
      <c r="H407" s="47"/>
      <c r="I407" s="47"/>
      <c r="J407" s="47"/>
      <c r="K407" s="49"/>
      <c r="L407" s="47"/>
      <c r="M407" s="47"/>
      <c r="N407" s="47"/>
      <c r="O407" s="47"/>
      <c r="P407" s="47"/>
    </row>
    <row r="408" spans="2:16" s="46" customFormat="1" ht="10.5" x14ac:dyDescent="0.25">
      <c r="B408" s="47"/>
      <c r="C408" s="47"/>
      <c r="D408" s="47"/>
      <c r="E408" s="47"/>
      <c r="F408" s="47"/>
      <c r="G408" s="76"/>
      <c r="H408" s="47"/>
      <c r="I408" s="47"/>
      <c r="J408" s="47"/>
      <c r="K408" s="49"/>
      <c r="L408" s="47"/>
      <c r="M408" s="47"/>
      <c r="N408" s="47"/>
      <c r="O408" s="47"/>
      <c r="P408" s="47"/>
    </row>
    <row r="409" spans="2:16" s="46" customFormat="1" ht="10.5" x14ac:dyDescent="0.25">
      <c r="B409" s="47"/>
      <c r="C409" s="47"/>
      <c r="D409" s="47"/>
      <c r="E409" s="47"/>
      <c r="F409" s="47"/>
      <c r="G409" s="76"/>
      <c r="H409" s="47"/>
      <c r="I409" s="47"/>
      <c r="J409" s="47"/>
      <c r="K409" s="49"/>
      <c r="L409" s="47"/>
      <c r="M409" s="47"/>
      <c r="N409" s="47"/>
      <c r="O409" s="47"/>
      <c r="P409" s="47"/>
    </row>
    <row r="410" spans="2:16" s="46" customFormat="1" ht="10.5" x14ac:dyDescent="0.25">
      <c r="B410" s="47"/>
      <c r="C410" s="47"/>
      <c r="D410" s="47"/>
      <c r="E410" s="47"/>
      <c r="F410" s="47"/>
      <c r="G410" s="76"/>
      <c r="H410" s="47"/>
      <c r="I410" s="47"/>
      <c r="J410" s="47"/>
      <c r="K410" s="49"/>
      <c r="L410" s="47"/>
      <c r="M410" s="47"/>
      <c r="N410" s="47"/>
      <c r="O410" s="47"/>
      <c r="P410" s="47"/>
    </row>
    <row r="411" spans="2:16" s="46" customFormat="1" ht="10.5" x14ac:dyDescent="0.25">
      <c r="B411" s="47"/>
      <c r="C411" s="47"/>
      <c r="D411" s="47"/>
      <c r="E411" s="47"/>
      <c r="F411" s="47"/>
      <c r="G411" s="76"/>
      <c r="H411" s="47"/>
      <c r="I411" s="47"/>
      <c r="J411" s="47"/>
      <c r="K411" s="49"/>
      <c r="L411" s="47"/>
      <c r="M411" s="47"/>
      <c r="N411" s="47"/>
      <c r="O411" s="47"/>
      <c r="P411" s="47"/>
    </row>
    <row r="412" spans="2:16" s="46" customFormat="1" ht="10.5" x14ac:dyDescent="0.25">
      <c r="B412" s="47"/>
      <c r="C412" s="47"/>
      <c r="D412" s="47"/>
      <c r="E412" s="47"/>
      <c r="F412" s="47"/>
      <c r="G412" s="76"/>
      <c r="H412" s="47"/>
      <c r="I412" s="47"/>
      <c r="J412" s="47"/>
      <c r="K412" s="49"/>
      <c r="L412" s="47"/>
      <c r="M412" s="47"/>
      <c r="N412" s="47"/>
      <c r="O412" s="47"/>
      <c r="P412" s="47"/>
    </row>
    <row r="413" spans="2:16" s="46" customFormat="1" ht="10.5" x14ac:dyDescent="0.25">
      <c r="B413" s="47"/>
      <c r="C413" s="47"/>
      <c r="D413" s="47"/>
      <c r="E413" s="47"/>
      <c r="F413" s="47"/>
      <c r="G413" s="76"/>
      <c r="H413" s="47"/>
      <c r="I413" s="47"/>
      <c r="J413" s="47"/>
      <c r="K413" s="49"/>
      <c r="L413" s="47"/>
      <c r="M413" s="47"/>
      <c r="N413" s="47"/>
      <c r="O413" s="47"/>
      <c r="P413" s="47"/>
    </row>
    <row r="414" spans="2:16" s="46" customFormat="1" ht="10.5" x14ac:dyDescent="0.25">
      <c r="B414" s="47"/>
      <c r="C414" s="47"/>
      <c r="D414" s="47"/>
      <c r="E414" s="47"/>
      <c r="F414" s="47"/>
      <c r="G414" s="76"/>
      <c r="H414" s="47"/>
      <c r="I414" s="47"/>
      <c r="J414" s="47"/>
      <c r="K414" s="49"/>
      <c r="L414" s="47"/>
      <c r="M414" s="47"/>
      <c r="N414" s="47"/>
      <c r="O414" s="47"/>
      <c r="P414" s="47"/>
    </row>
    <row r="415" spans="2:16" s="46" customFormat="1" ht="10.5" x14ac:dyDescent="0.25">
      <c r="B415" s="47"/>
      <c r="C415" s="47"/>
      <c r="D415" s="47"/>
      <c r="E415" s="47"/>
      <c r="F415" s="47"/>
      <c r="G415" s="76"/>
      <c r="H415" s="47"/>
      <c r="I415" s="47"/>
      <c r="J415" s="47"/>
      <c r="K415" s="49"/>
      <c r="L415" s="47"/>
      <c r="M415" s="47"/>
      <c r="N415" s="47"/>
      <c r="O415" s="47"/>
      <c r="P415" s="47"/>
    </row>
    <row r="416" spans="2:16" s="46" customFormat="1" ht="10.5" x14ac:dyDescent="0.25">
      <c r="B416" s="47"/>
      <c r="C416" s="47"/>
      <c r="D416" s="47"/>
      <c r="E416" s="47"/>
      <c r="F416" s="47"/>
      <c r="G416" s="76"/>
      <c r="H416" s="47"/>
      <c r="I416" s="47"/>
      <c r="J416" s="47"/>
      <c r="K416" s="49"/>
      <c r="L416" s="47"/>
      <c r="M416" s="47"/>
      <c r="N416" s="47"/>
      <c r="O416" s="47"/>
      <c r="P416" s="47"/>
    </row>
    <row r="417" spans="2:16" s="46" customFormat="1" ht="10.5" x14ac:dyDescent="0.25">
      <c r="B417" s="47"/>
      <c r="C417" s="47"/>
      <c r="D417" s="47"/>
      <c r="E417" s="47"/>
      <c r="F417" s="47"/>
      <c r="G417" s="76"/>
      <c r="H417" s="47"/>
      <c r="I417" s="47"/>
      <c r="J417" s="47"/>
      <c r="K417" s="49"/>
      <c r="L417" s="47"/>
      <c r="M417" s="47"/>
      <c r="N417" s="47"/>
      <c r="O417" s="47"/>
      <c r="P417" s="47"/>
    </row>
    <row r="418" spans="2:16" s="46" customFormat="1" ht="10.5" x14ac:dyDescent="0.25">
      <c r="B418" s="47"/>
      <c r="C418" s="47"/>
      <c r="D418" s="47"/>
      <c r="E418" s="47"/>
      <c r="F418" s="47"/>
      <c r="G418" s="76"/>
      <c r="H418" s="47"/>
      <c r="I418" s="47"/>
      <c r="J418" s="47"/>
      <c r="K418" s="49"/>
      <c r="L418" s="47"/>
      <c r="M418" s="47"/>
      <c r="N418" s="47"/>
      <c r="O418" s="47"/>
      <c r="P418" s="47"/>
    </row>
    <row r="419" spans="2:16" s="46" customFormat="1" ht="10.5" x14ac:dyDescent="0.25">
      <c r="B419" s="47"/>
      <c r="C419" s="47"/>
      <c r="D419" s="47"/>
      <c r="E419" s="47"/>
      <c r="F419" s="47"/>
      <c r="G419" s="76"/>
      <c r="H419" s="47"/>
      <c r="I419" s="47"/>
      <c r="J419" s="47"/>
      <c r="K419" s="49"/>
      <c r="L419" s="47"/>
      <c r="M419" s="47"/>
      <c r="N419" s="47"/>
      <c r="O419" s="47"/>
      <c r="P419" s="47"/>
    </row>
    <row r="420" spans="2:16" s="46" customFormat="1" ht="10.5" x14ac:dyDescent="0.25">
      <c r="B420" s="47"/>
      <c r="C420" s="47"/>
      <c r="D420" s="47"/>
      <c r="E420" s="47"/>
      <c r="F420" s="47"/>
      <c r="G420" s="76"/>
      <c r="H420" s="47"/>
      <c r="I420" s="47"/>
      <c r="J420" s="47"/>
      <c r="K420" s="49"/>
      <c r="L420" s="47"/>
      <c r="M420" s="47"/>
      <c r="N420" s="47"/>
      <c r="O420" s="47"/>
      <c r="P420" s="47"/>
    </row>
    <row r="421" spans="2:16" s="46" customFormat="1" ht="10.5" x14ac:dyDescent="0.25">
      <c r="B421" s="47"/>
      <c r="C421" s="47"/>
      <c r="D421" s="47"/>
      <c r="E421" s="47"/>
      <c r="F421" s="47"/>
      <c r="G421" s="76"/>
      <c r="H421" s="47"/>
      <c r="I421" s="47"/>
      <c r="J421" s="47"/>
      <c r="K421" s="49"/>
      <c r="L421" s="47"/>
      <c r="M421" s="47"/>
      <c r="N421" s="47"/>
      <c r="O421" s="47"/>
      <c r="P421" s="47"/>
    </row>
    <row r="422" spans="2:16" s="46" customFormat="1" ht="10.5" x14ac:dyDescent="0.25">
      <c r="B422" s="47"/>
      <c r="C422" s="47"/>
      <c r="D422" s="47"/>
      <c r="E422" s="47"/>
      <c r="F422" s="47"/>
      <c r="G422" s="76"/>
      <c r="H422" s="47"/>
      <c r="I422" s="47"/>
      <c r="J422" s="47"/>
      <c r="K422" s="49"/>
      <c r="L422" s="47"/>
      <c r="M422" s="47"/>
      <c r="N422" s="47"/>
      <c r="O422" s="47"/>
      <c r="P422" s="47"/>
    </row>
    <row r="423" spans="2:16" s="46" customFormat="1" ht="10.5" x14ac:dyDescent="0.25">
      <c r="B423" s="47"/>
      <c r="C423" s="47"/>
      <c r="D423" s="47"/>
      <c r="E423" s="47"/>
      <c r="F423" s="47"/>
      <c r="G423" s="76"/>
      <c r="H423" s="47"/>
      <c r="I423" s="47"/>
      <c r="J423" s="47"/>
      <c r="K423" s="49"/>
      <c r="L423" s="47"/>
      <c r="M423" s="47"/>
      <c r="N423" s="47"/>
      <c r="O423" s="47"/>
      <c r="P423" s="47"/>
    </row>
    <row r="424" spans="2:16" s="46" customFormat="1" ht="10.5" x14ac:dyDescent="0.25">
      <c r="B424" s="47"/>
      <c r="C424" s="47"/>
      <c r="D424" s="47"/>
      <c r="E424" s="47"/>
      <c r="F424" s="47"/>
      <c r="G424" s="76"/>
      <c r="H424" s="47"/>
      <c r="I424" s="47"/>
      <c r="J424" s="47"/>
      <c r="K424" s="49"/>
      <c r="L424" s="47"/>
      <c r="M424" s="47"/>
      <c r="N424" s="47"/>
      <c r="O424" s="47"/>
      <c r="P424" s="47"/>
    </row>
    <row r="425" spans="2:16" s="46" customFormat="1" ht="10.5" x14ac:dyDescent="0.25">
      <c r="B425" s="47"/>
      <c r="C425" s="47"/>
      <c r="D425" s="47"/>
      <c r="E425" s="47"/>
      <c r="F425" s="47"/>
      <c r="G425" s="76"/>
      <c r="H425" s="47"/>
      <c r="I425" s="47"/>
      <c r="J425" s="47"/>
      <c r="K425" s="49"/>
      <c r="L425" s="47"/>
      <c r="M425" s="47"/>
      <c r="N425" s="47"/>
      <c r="O425" s="47"/>
      <c r="P425" s="47"/>
    </row>
    <row r="426" spans="2:16" s="46" customFormat="1" ht="10.5" x14ac:dyDescent="0.25">
      <c r="B426" s="47"/>
      <c r="C426" s="47"/>
      <c r="D426" s="47"/>
      <c r="E426" s="47"/>
      <c r="F426" s="47"/>
      <c r="G426" s="76"/>
      <c r="H426" s="47"/>
      <c r="I426" s="47"/>
      <c r="J426" s="47"/>
      <c r="K426" s="49"/>
      <c r="L426" s="47"/>
      <c r="M426" s="47"/>
      <c r="N426" s="47"/>
      <c r="O426" s="47"/>
      <c r="P426" s="47"/>
    </row>
    <row r="427" spans="2:16" s="46" customFormat="1" ht="10.5" x14ac:dyDescent="0.25">
      <c r="B427" s="47"/>
      <c r="C427" s="47"/>
      <c r="D427" s="47"/>
      <c r="E427" s="47"/>
      <c r="F427" s="47"/>
      <c r="G427" s="76"/>
      <c r="H427" s="47"/>
      <c r="I427" s="47"/>
      <c r="J427" s="47"/>
      <c r="K427" s="49"/>
      <c r="L427" s="47"/>
      <c r="M427" s="47"/>
      <c r="N427" s="47"/>
      <c r="O427" s="47"/>
      <c r="P427" s="47"/>
    </row>
    <row r="428" spans="2:16" s="46" customFormat="1" ht="10.5" x14ac:dyDescent="0.25">
      <c r="B428" s="47"/>
      <c r="C428" s="47"/>
      <c r="D428" s="47"/>
      <c r="E428" s="47"/>
      <c r="F428" s="47"/>
      <c r="G428" s="76"/>
      <c r="H428" s="47"/>
      <c r="I428" s="47"/>
      <c r="J428" s="47"/>
      <c r="K428" s="49"/>
      <c r="L428" s="47"/>
      <c r="M428" s="47"/>
      <c r="N428" s="47"/>
      <c r="O428" s="47"/>
      <c r="P428" s="47"/>
    </row>
    <row r="429" spans="2:16" s="46" customFormat="1" ht="10.5" x14ac:dyDescent="0.25">
      <c r="B429" s="47"/>
      <c r="C429" s="47"/>
      <c r="D429" s="47"/>
      <c r="E429" s="47"/>
      <c r="F429" s="47"/>
      <c r="G429" s="76"/>
      <c r="H429" s="47"/>
      <c r="I429" s="47"/>
      <c r="J429" s="47"/>
      <c r="K429" s="49"/>
      <c r="L429" s="47"/>
      <c r="M429" s="47"/>
      <c r="N429" s="47"/>
      <c r="O429" s="47"/>
      <c r="P429" s="47"/>
    </row>
    <row r="430" spans="2:16" s="46" customFormat="1" ht="10.5" x14ac:dyDescent="0.25">
      <c r="B430" s="47"/>
      <c r="C430" s="47"/>
      <c r="D430" s="47"/>
      <c r="E430" s="47"/>
      <c r="F430" s="47"/>
      <c r="G430" s="76"/>
      <c r="H430" s="47"/>
      <c r="I430" s="47"/>
      <c r="J430" s="47"/>
      <c r="K430" s="49"/>
      <c r="L430" s="47"/>
      <c r="M430" s="47"/>
      <c r="N430" s="47"/>
      <c r="O430" s="47"/>
      <c r="P430" s="47"/>
    </row>
    <row r="431" spans="2:16" s="46" customFormat="1" ht="10.5" x14ac:dyDescent="0.25">
      <c r="B431" s="47"/>
      <c r="C431" s="47"/>
      <c r="D431" s="47"/>
      <c r="E431" s="47"/>
      <c r="F431" s="47"/>
      <c r="G431" s="76"/>
      <c r="H431" s="47"/>
      <c r="I431" s="47"/>
      <c r="J431" s="47"/>
      <c r="K431" s="49"/>
      <c r="L431" s="47"/>
      <c r="M431" s="47"/>
      <c r="N431" s="47"/>
      <c r="O431" s="47"/>
      <c r="P431" s="47"/>
    </row>
    <row r="432" spans="2:16" s="46" customFormat="1" ht="10.5" x14ac:dyDescent="0.25">
      <c r="B432" s="47"/>
      <c r="C432" s="47"/>
      <c r="D432" s="47"/>
      <c r="E432" s="47"/>
      <c r="F432" s="47"/>
      <c r="G432" s="76"/>
      <c r="H432" s="47"/>
      <c r="I432" s="47"/>
      <c r="J432" s="47"/>
      <c r="K432" s="49"/>
      <c r="L432" s="47"/>
      <c r="M432" s="47"/>
      <c r="N432" s="47"/>
      <c r="O432" s="47"/>
      <c r="P432" s="47"/>
    </row>
    <row r="433" spans="2:16" s="46" customFormat="1" ht="10.5" x14ac:dyDescent="0.25">
      <c r="B433" s="47"/>
      <c r="C433" s="47"/>
      <c r="D433" s="47"/>
      <c r="E433" s="47"/>
      <c r="F433" s="47"/>
      <c r="G433" s="76"/>
      <c r="H433" s="47"/>
      <c r="I433" s="47"/>
      <c r="J433" s="47"/>
      <c r="K433" s="49"/>
      <c r="L433" s="47"/>
      <c r="M433" s="47"/>
      <c r="N433" s="47"/>
      <c r="O433" s="47"/>
      <c r="P433" s="47"/>
    </row>
    <row r="434" spans="2:16" s="46" customFormat="1" ht="10.5" x14ac:dyDescent="0.25">
      <c r="B434" s="47"/>
      <c r="C434" s="47"/>
      <c r="D434" s="47"/>
      <c r="E434" s="47"/>
      <c r="F434" s="47"/>
      <c r="G434" s="76"/>
      <c r="H434" s="47"/>
      <c r="I434" s="47"/>
      <c r="J434" s="47"/>
      <c r="K434" s="49"/>
      <c r="L434" s="47"/>
      <c r="M434" s="47"/>
      <c r="N434" s="47"/>
      <c r="O434" s="47"/>
      <c r="P434" s="47"/>
    </row>
    <row r="435" spans="2:16" s="46" customFormat="1" ht="10.5" x14ac:dyDescent="0.25">
      <c r="B435" s="47"/>
      <c r="C435" s="47"/>
      <c r="D435" s="47"/>
      <c r="E435" s="47"/>
      <c r="F435" s="47"/>
      <c r="G435" s="76"/>
      <c r="H435" s="47"/>
      <c r="I435" s="47"/>
      <c r="J435" s="47"/>
      <c r="K435" s="49"/>
      <c r="L435" s="47"/>
      <c r="M435" s="47"/>
      <c r="N435" s="47"/>
      <c r="O435" s="47"/>
      <c r="P435" s="47"/>
    </row>
    <row r="436" spans="2:16" s="46" customFormat="1" ht="10.5" x14ac:dyDescent="0.25">
      <c r="B436" s="47"/>
      <c r="C436" s="47"/>
      <c r="D436" s="47"/>
      <c r="E436" s="47"/>
      <c r="F436" s="47"/>
      <c r="G436" s="76"/>
      <c r="H436" s="47"/>
      <c r="I436" s="47"/>
      <c r="J436" s="47"/>
      <c r="K436" s="49"/>
      <c r="L436" s="47"/>
      <c r="M436" s="47"/>
      <c r="N436" s="47"/>
      <c r="O436" s="47"/>
      <c r="P436" s="47"/>
    </row>
    <row r="437" spans="2:16" s="46" customFormat="1" ht="10.5" x14ac:dyDescent="0.25">
      <c r="B437" s="47"/>
      <c r="C437" s="47"/>
      <c r="D437" s="47"/>
      <c r="E437" s="47"/>
      <c r="F437" s="47"/>
      <c r="G437" s="76"/>
      <c r="H437" s="47"/>
      <c r="I437" s="47"/>
      <c r="J437" s="47"/>
      <c r="K437" s="49"/>
      <c r="L437" s="47"/>
      <c r="M437" s="47"/>
      <c r="N437" s="47"/>
      <c r="O437" s="47"/>
      <c r="P437" s="47"/>
    </row>
    <row r="438" spans="2:16" s="46" customFormat="1" ht="10.5" x14ac:dyDescent="0.25">
      <c r="B438" s="47"/>
      <c r="C438" s="47"/>
      <c r="D438" s="47"/>
      <c r="E438" s="47"/>
      <c r="F438" s="47"/>
      <c r="G438" s="76"/>
      <c r="H438" s="47"/>
      <c r="I438" s="47"/>
      <c r="J438" s="47"/>
      <c r="K438" s="49"/>
      <c r="L438" s="47"/>
      <c r="M438" s="47"/>
      <c r="N438" s="47"/>
      <c r="O438" s="47"/>
      <c r="P438" s="47"/>
    </row>
    <row r="439" spans="2:16" s="46" customFormat="1" ht="10.5" x14ac:dyDescent="0.25">
      <c r="B439" s="47"/>
      <c r="C439" s="47"/>
      <c r="D439" s="47"/>
      <c r="E439" s="47"/>
      <c r="F439" s="47"/>
      <c r="G439" s="76"/>
      <c r="H439" s="47"/>
      <c r="I439" s="47"/>
      <c r="J439" s="47"/>
      <c r="K439" s="49"/>
      <c r="L439" s="47"/>
      <c r="M439" s="47"/>
      <c r="N439" s="47"/>
      <c r="O439" s="47"/>
      <c r="P439" s="47"/>
    </row>
    <row r="440" spans="2:16" s="46" customFormat="1" ht="10.5" x14ac:dyDescent="0.25">
      <c r="B440" s="47"/>
      <c r="C440" s="47"/>
      <c r="D440" s="47"/>
      <c r="E440" s="47"/>
      <c r="F440" s="47"/>
      <c r="G440" s="76"/>
      <c r="H440" s="47"/>
      <c r="I440" s="47"/>
      <c r="J440" s="47"/>
      <c r="K440" s="49"/>
      <c r="L440" s="47"/>
      <c r="M440" s="47"/>
      <c r="N440" s="47"/>
      <c r="O440" s="47"/>
      <c r="P440" s="47"/>
    </row>
    <row r="441" spans="2:16" s="46" customFormat="1" ht="10.5" x14ac:dyDescent="0.25">
      <c r="B441" s="47"/>
      <c r="C441" s="47"/>
      <c r="D441" s="47"/>
      <c r="E441" s="47"/>
      <c r="F441" s="47"/>
      <c r="G441" s="76"/>
      <c r="H441" s="47"/>
      <c r="I441" s="47"/>
      <c r="J441" s="47"/>
      <c r="K441" s="49"/>
      <c r="L441" s="47"/>
      <c r="M441" s="47"/>
      <c r="N441" s="47"/>
      <c r="O441" s="47"/>
      <c r="P441" s="47"/>
    </row>
    <row r="442" spans="2:16" s="46" customFormat="1" ht="10.5" x14ac:dyDescent="0.25">
      <c r="B442" s="47"/>
      <c r="C442" s="47"/>
      <c r="D442" s="47"/>
      <c r="E442" s="47"/>
      <c r="F442" s="47"/>
      <c r="G442" s="76"/>
      <c r="H442" s="47"/>
      <c r="I442" s="47"/>
      <c r="J442" s="47"/>
      <c r="K442" s="49"/>
      <c r="L442" s="47"/>
      <c r="M442" s="47"/>
      <c r="N442" s="47"/>
      <c r="O442" s="47"/>
      <c r="P442" s="47"/>
    </row>
    <row r="443" spans="2:16" s="46" customFormat="1" ht="10.5" x14ac:dyDescent="0.25">
      <c r="B443" s="47"/>
      <c r="C443" s="47"/>
      <c r="D443" s="47"/>
      <c r="E443" s="47"/>
      <c r="F443" s="47"/>
      <c r="G443" s="76"/>
      <c r="H443" s="47"/>
      <c r="I443" s="47"/>
      <c r="J443" s="47"/>
      <c r="K443" s="49"/>
      <c r="L443" s="47"/>
      <c r="M443" s="47"/>
      <c r="N443" s="47"/>
      <c r="O443" s="47"/>
      <c r="P443" s="47"/>
    </row>
    <row r="444" spans="2:16" s="46" customFormat="1" ht="10.5" x14ac:dyDescent="0.25">
      <c r="B444" s="47"/>
      <c r="C444" s="47"/>
      <c r="D444" s="47"/>
      <c r="E444" s="47"/>
      <c r="F444" s="47"/>
      <c r="G444" s="76"/>
      <c r="H444" s="47"/>
      <c r="I444" s="47"/>
      <c r="J444" s="47"/>
      <c r="K444" s="49"/>
      <c r="L444" s="47"/>
      <c r="M444" s="47"/>
      <c r="N444" s="47"/>
      <c r="O444" s="47"/>
      <c r="P444" s="47"/>
    </row>
    <row r="445" spans="2:16" s="46" customFormat="1" ht="10.5" x14ac:dyDescent="0.25">
      <c r="B445" s="47"/>
      <c r="C445" s="47"/>
      <c r="D445" s="47"/>
      <c r="E445" s="47"/>
      <c r="F445" s="47"/>
      <c r="G445" s="76"/>
      <c r="H445" s="47"/>
      <c r="I445" s="47"/>
      <c r="J445" s="47"/>
      <c r="K445" s="49"/>
      <c r="L445" s="47"/>
      <c r="M445" s="47"/>
      <c r="N445" s="47"/>
      <c r="O445" s="47"/>
      <c r="P445" s="47"/>
    </row>
    <row r="446" spans="2:16" s="46" customFormat="1" ht="10.5" x14ac:dyDescent="0.25">
      <c r="B446" s="47"/>
      <c r="C446" s="47"/>
      <c r="D446" s="47"/>
      <c r="E446" s="47"/>
      <c r="F446" s="47"/>
      <c r="G446" s="76"/>
      <c r="H446" s="47"/>
      <c r="I446" s="47"/>
      <c r="J446" s="47"/>
      <c r="K446" s="49"/>
      <c r="L446" s="47"/>
      <c r="M446" s="47"/>
      <c r="N446" s="47"/>
      <c r="O446" s="47"/>
      <c r="P446" s="47"/>
    </row>
    <row r="447" spans="2:16" s="46" customFormat="1" ht="10.5" x14ac:dyDescent="0.25">
      <c r="B447" s="47"/>
      <c r="C447" s="47"/>
      <c r="D447" s="47"/>
      <c r="E447" s="47"/>
      <c r="F447" s="47"/>
      <c r="G447" s="76"/>
      <c r="H447" s="47"/>
      <c r="I447" s="47"/>
      <c r="J447" s="47"/>
      <c r="K447" s="49"/>
      <c r="L447" s="47"/>
      <c r="M447" s="47"/>
      <c r="N447" s="47"/>
      <c r="O447" s="47"/>
      <c r="P447" s="47"/>
    </row>
    <row r="448" spans="2:16" s="46" customFormat="1" ht="10.5" x14ac:dyDescent="0.25">
      <c r="B448" s="47"/>
      <c r="C448" s="47"/>
      <c r="D448" s="47"/>
      <c r="E448" s="47"/>
      <c r="F448" s="47"/>
      <c r="G448" s="76"/>
      <c r="H448" s="47"/>
      <c r="I448" s="47"/>
      <c r="J448" s="47"/>
      <c r="K448" s="49"/>
      <c r="L448" s="47"/>
      <c r="M448" s="47"/>
      <c r="N448" s="47"/>
      <c r="O448" s="47"/>
      <c r="P448" s="47"/>
    </row>
    <row r="449" spans="2:16" s="46" customFormat="1" ht="10.5" x14ac:dyDescent="0.25">
      <c r="B449" s="47"/>
      <c r="C449" s="47"/>
      <c r="D449" s="47"/>
      <c r="E449" s="47"/>
      <c r="F449" s="47"/>
      <c r="G449" s="76"/>
      <c r="H449" s="47"/>
      <c r="I449" s="47"/>
      <c r="J449" s="47"/>
      <c r="K449" s="49"/>
      <c r="L449" s="47"/>
      <c r="M449" s="47"/>
      <c r="N449" s="47"/>
      <c r="O449" s="47"/>
      <c r="P449" s="47"/>
    </row>
    <row r="450" spans="2:16" s="46" customFormat="1" ht="10.5" x14ac:dyDescent="0.25">
      <c r="B450" s="47"/>
      <c r="C450" s="47"/>
      <c r="D450" s="47"/>
      <c r="E450" s="47"/>
      <c r="F450" s="47"/>
      <c r="G450" s="76"/>
      <c r="H450" s="47"/>
      <c r="I450" s="47"/>
      <c r="J450" s="47"/>
      <c r="K450" s="49"/>
      <c r="L450" s="47"/>
      <c r="M450" s="47"/>
      <c r="N450" s="47"/>
      <c r="O450" s="47"/>
      <c r="P450" s="47"/>
    </row>
    <row r="451" spans="2:16" s="46" customFormat="1" ht="10.5" x14ac:dyDescent="0.25">
      <c r="B451" s="47"/>
      <c r="C451" s="47"/>
      <c r="D451" s="47"/>
      <c r="E451" s="47"/>
      <c r="F451" s="47"/>
      <c r="G451" s="76"/>
      <c r="H451" s="47"/>
      <c r="I451" s="47"/>
      <c r="J451" s="47"/>
      <c r="K451" s="49"/>
      <c r="L451" s="47"/>
      <c r="M451" s="47"/>
      <c r="N451" s="47"/>
      <c r="O451" s="47"/>
      <c r="P451" s="47"/>
    </row>
    <row r="452" spans="2:16" s="46" customFormat="1" ht="10.5" x14ac:dyDescent="0.25">
      <c r="B452" s="47"/>
      <c r="C452" s="47"/>
      <c r="D452" s="47"/>
      <c r="E452" s="47"/>
      <c r="F452" s="47"/>
      <c r="G452" s="76"/>
      <c r="H452" s="47"/>
      <c r="I452" s="47"/>
      <c r="J452" s="47"/>
      <c r="K452" s="49"/>
      <c r="L452" s="47"/>
      <c r="M452" s="47"/>
      <c r="N452" s="47"/>
      <c r="O452" s="47"/>
      <c r="P452" s="47"/>
    </row>
    <row r="453" spans="2:16" s="46" customFormat="1" ht="10.5" x14ac:dyDescent="0.25">
      <c r="B453" s="47"/>
      <c r="C453" s="47"/>
      <c r="D453" s="47"/>
      <c r="E453" s="47"/>
      <c r="F453" s="47"/>
      <c r="G453" s="76"/>
      <c r="H453" s="47"/>
      <c r="I453" s="47"/>
      <c r="J453" s="47"/>
      <c r="K453" s="49"/>
      <c r="L453" s="47"/>
      <c r="M453" s="47"/>
      <c r="N453" s="47"/>
      <c r="O453" s="47"/>
      <c r="P453" s="47"/>
    </row>
    <row r="454" spans="2:16" s="46" customFormat="1" ht="10.5" x14ac:dyDescent="0.25">
      <c r="B454" s="47"/>
      <c r="C454" s="47"/>
      <c r="D454" s="47"/>
      <c r="E454" s="47"/>
      <c r="F454" s="47"/>
      <c r="G454" s="76"/>
      <c r="H454" s="47"/>
      <c r="I454" s="47"/>
      <c r="J454" s="47"/>
      <c r="K454" s="49"/>
      <c r="L454" s="47"/>
      <c r="M454" s="47"/>
      <c r="N454" s="47"/>
      <c r="O454" s="47"/>
      <c r="P454" s="47"/>
    </row>
    <row r="455" spans="2:16" s="46" customFormat="1" ht="10.5" x14ac:dyDescent="0.25">
      <c r="B455" s="47"/>
      <c r="C455" s="47"/>
      <c r="D455" s="47"/>
      <c r="E455" s="47"/>
      <c r="F455" s="47"/>
      <c r="G455" s="76"/>
      <c r="H455" s="47"/>
      <c r="I455" s="47"/>
      <c r="J455" s="47"/>
      <c r="K455" s="49"/>
      <c r="L455" s="47"/>
      <c r="M455" s="47"/>
      <c r="N455" s="47"/>
      <c r="O455" s="47"/>
      <c r="P455" s="47"/>
    </row>
    <row r="456" spans="2:16" s="46" customFormat="1" ht="10.5" x14ac:dyDescent="0.25">
      <c r="B456" s="47"/>
      <c r="C456" s="47"/>
      <c r="D456" s="47"/>
      <c r="E456" s="47"/>
      <c r="F456" s="47"/>
      <c r="G456" s="76"/>
      <c r="H456" s="47"/>
      <c r="I456" s="47"/>
      <c r="J456" s="47"/>
      <c r="K456" s="49"/>
      <c r="L456" s="47"/>
      <c r="M456" s="47"/>
      <c r="N456" s="47"/>
      <c r="O456" s="47"/>
      <c r="P456" s="47"/>
    </row>
    <row r="457" spans="2:16" s="46" customFormat="1" ht="10.5" x14ac:dyDescent="0.25">
      <c r="B457" s="47"/>
      <c r="C457" s="47"/>
      <c r="D457" s="47"/>
      <c r="E457" s="47"/>
      <c r="F457" s="47"/>
      <c r="G457" s="76"/>
      <c r="H457" s="47"/>
      <c r="I457" s="47"/>
      <c r="J457" s="47"/>
      <c r="K457" s="49"/>
      <c r="L457" s="47"/>
      <c r="M457" s="47"/>
      <c r="N457" s="47"/>
      <c r="O457" s="47"/>
      <c r="P457" s="47"/>
    </row>
    <row r="458" spans="2:16" s="46" customFormat="1" ht="10.5" x14ac:dyDescent="0.25">
      <c r="B458" s="47"/>
      <c r="C458" s="47"/>
      <c r="D458" s="47"/>
      <c r="E458" s="47"/>
      <c r="F458" s="47"/>
      <c r="G458" s="76"/>
      <c r="H458" s="47"/>
      <c r="I458" s="47"/>
      <c r="J458" s="47"/>
      <c r="K458" s="49"/>
      <c r="L458" s="47"/>
      <c r="M458" s="47"/>
      <c r="N458" s="47"/>
      <c r="O458" s="47"/>
      <c r="P458" s="47"/>
    </row>
    <row r="459" spans="2:16" s="46" customFormat="1" ht="10.5" x14ac:dyDescent="0.25">
      <c r="B459" s="47"/>
      <c r="C459" s="47"/>
      <c r="D459" s="47"/>
      <c r="E459" s="47"/>
      <c r="F459" s="47"/>
      <c r="G459" s="76"/>
      <c r="H459" s="47"/>
      <c r="I459" s="47"/>
      <c r="J459" s="47"/>
      <c r="K459" s="49"/>
      <c r="L459" s="47"/>
      <c r="M459" s="47"/>
      <c r="N459" s="47"/>
      <c r="O459" s="47"/>
      <c r="P459" s="47"/>
    </row>
    <row r="460" spans="2:16" s="46" customFormat="1" ht="10.5" x14ac:dyDescent="0.25">
      <c r="B460" s="47"/>
      <c r="C460" s="47"/>
      <c r="D460" s="47"/>
      <c r="E460" s="47"/>
      <c r="F460" s="47"/>
      <c r="G460" s="76"/>
      <c r="H460" s="47"/>
      <c r="I460" s="47"/>
      <c r="J460" s="47"/>
      <c r="K460" s="49"/>
      <c r="L460" s="47"/>
      <c r="M460" s="47"/>
      <c r="N460" s="47"/>
      <c r="O460" s="47"/>
      <c r="P460" s="47"/>
    </row>
    <row r="461" spans="2:16" s="46" customFormat="1" ht="10.5" x14ac:dyDescent="0.25">
      <c r="B461" s="47"/>
      <c r="C461" s="47"/>
      <c r="D461" s="47"/>
      <c r="E461" s="47"/>
      <c r="F461" s="47"/>
      <c r="G461" s="76"/>
      <c r="H461" s="47"/>
      <c r="I461" s="47"/>
      <c r="J461" s="47"/>
      <c r="K461" s="49"/>
      <c r="L461" s="47"/>
      <c r="M461" s="47"/>
      <c r="N461" s="47"/>
      <c r="O461" s="47"/>
      <c r="P461" s="47"/>
    </row>
    <row r="462" spans="2:16" s="46" customFormat="1" ht="10.5" x14ac:dyDescent="0.25">
      <c r="B462" s="47"/>
      <c r="C462" s="47"/>
      <c r="D462" s="47"/>
      <c r="E462" s="47"/>
      <c r="F462" s="47"/>
      <c r="G462" s="76"/>
      <c r="H462" s="47"/>
      <c r="I462" s="47"/>
      <c r="J462" s="47"/>
      <c r="K462" s="49"/>
      <c r="L462" s="47"/>
      <c r="M462" s="47"/>
      <c r="N462" s="47"/>
      <c r="O462" s="47"/>
      <c r="P462" s="47"/>
    </row>
    <row r="463" spans="2:16" s="46" customFormat="1" ht="10.5" x14ac:dyDescent="0.25">
      <c r="B463" s="47"/>
      <c r="C463" s="47"/>
      <c r="D463" s="47"/>
      <c r="E463" s="47"/>
      <c r="F463" s="47"/>
      <c r="G463" s="76"/>
      <c r="H463" s="47"/>
      <c r="I463" s="47"/>
      <c r="J463" s="47"/>
      <c r="K463" s="49"/>
      <c r="L463" s="47"/>
      <c r="M463" s="47"/>
      <c r="N463" s="47"/>
      <c r="O463" s="47"/>
      <c r="P463" s="47"/>
    </row>
    <row r="464" spans="2:16" s="46" customFormat="1" ht="10.5" x14ac:dyDescent="0.25">
      <c r="B464" s="47"/>
      <c r="C464" s="47"/>
      <c r="D464" s="47"/>
      <c r="E464" s="47"/>
      <c r="F464" s="47"/>
      <c r="G464" s="76"/>
      <c r="H464" s="47"/>
      <c r="I464" s="47"/>
      <c r="J464" s="47"/>
      <c r="K464" s="49"/>
      <c r="L464" s="47"/>
      <c r="M464" s="47"/>
      <c r="N464" s="47"/>
      <c r="O464" s="47"/>
      <c r="P464" s="47"/>
    </row>
    <row r="465" spans="2:16" s="46" customFormat="1" ht="10.5" x14ac:dyDescent="0.25">
      <c r="B465" s="47"/>
      <c r="C465" s="47"/>
      <c r="D465" s="47"/>
      <c r="E465" s="47"/>
      <c r="F465" s="47"/>
      <c r="G465" s="76"/>
      <c r="H465" s="47"/>
      <c r="I465" s="47"/>
      <c r="J465" s="47"/>
      <c r="K465" s="49"/>
      <c r="L465" s="47"/>
      <c r="M465" s="47"/>
      <c r="N465" s="47"/>
      <c r="O465" s="47"/>
      <c r="P465" s="47"/>
    </row>
    <row r="466" spans="2:16" s="46" customFormat="1" ht="10.5" x14ac:dyDescent="0.25">
      <c r="B466" s="47"/>
      <c r="C466" s="47"/>
      <c r="D466" s="47"/>
      <c r="E466" s="47"/>
      <c r="F466" s="47"/>
      <c r="G466" s="76"/>
      <c r="H466" s="47"/>
      <c r="I466" s="47"/>
      <c r="J466" s="47"/>
      <c r="K466" s="49"/>
      <c r="L466" s="47"/>
      <c r="M466" s="47"/>
      <c r="N466" s="47"/>
      <c r="O466" s="47"/>
      <c r="P466" s="47"/>
    </row>
    <row r="467" spans="2:16" s="46" customFormat="1" ht="10.5" x14ac:dyDescent="0.25">
      <c r="B467" s="47"/>
      <c r="C467" s="47"/>
      <c r="D467" s="47"/>
      <c r="E467" s="47"/>
      <c r="F467" s="47"/>
      <c r="G467" s="76"/>
      <c r="H467" s="47"/>
      <c r="I467" s="47"/>
      <c r="J467" s="47"/>
      <c r="K467" s="49"/>
      <c r="L467" s="47"/>
      <c r="M467" s="47"/>
      <c r="N467" s="47"/>
      <c r="O467" s="47"/>
      <c r="P467" s="47"/>
    </row>
  </sheetData>
  <sortState ref="A11:W233">
    <sortCondition ref="B11:B22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0"/>
  <sheetViews>
    <sheetView zoomScale="112" zoomScaleNormal="112" workbookViewId="0">
      <pane ySplit="10" topLeftCell="A58" activePane="bottomLeft" state="frozen"/>
      <selection pane="bottomLeft"/>
    </sheetView>
  </sheetViews>
  <sheetFormatPr defaultRowHeight="14.25" x14ac:dyDescent="0.25"/>
  <cols>
    <col min="1" max="1" width="1.7109375" style="63" customWidth="1"/>
    <col min="2" max="2" width="3.7109375" style="60" customWidth="1"/>
    <col min="3" max="3" width="8.7109375" style="59" customWidth="1"/>
    <col min="4" max="4" width="5.7109375" style="59" customWidth="1"/>
    <col min="5" max="5" width="2.7109375" style="60" customWidth="1"/>
    <col min="6" max="7" width="2.7109375" style="82" customWidth="1"/>
    <col min="8" max="9" width="14.28515625" style="59" customWidth="1"/>
    <col min="10" max="10" width="4.7109375" style="59" hidden="1" customWidth="1"/>
    <col min="11" max="11" width="2.7109375" style="59" hidden="1" customWidth="1"/>
    <col min="12" max="12" width="60.7109375" style="85" hidden="1" customWidth="1"/>
    <col min="13" max="13" width="6.7109375" style="59" customWidth="1"/>
    <col min="14" max="15" width="4.7109375" style="59" customWidth="1"/>
    <col min="16" max="17" width="5.7109375" style="61" customWidth="1"/>
    <col min="18" max="18" width="50.7109375" style="62" customWidth="1"/>
    <col min="19" max="19" width="52.7109375" style="62" customWidth="1"/>
    <col min="20" max="20" width="40.7109375" style="49" customWidth="1"/>
    <col min="21" max="25" width="9.140625" style="59"/>
    <col min="26" max="16384" width="9.140625" style="63"/>
  </cols>
  <sheetData>
    <row r="1" spans="1:25" ht="18.75" x14ac:dyDescent="0.25">
      <c r="A1" s="368" t="s">
        <v>2336</v>
      </c>
    </row>
    <row r="2" spans="1:25" x14ac:dyDescent="0.25">
      <c r="O2" s="59">
        <f>MAX(O11:O200)</f>
        <v>384</v>
      </c>
    </row>
    <row r="3" spans="1:25" s="86" customFormat="1" ht="11.25" x14ac:dyDescent="0.25">
      <c r="B3" s="87"/>
      <c r="C3" s="70"/>
      <c r="D3" s="70"/>
      <c r="E3" s="87"/>
      <c r="F3" s="88"/>
      <c r="G3" s="88">
        <f>SUM(G11:G150)</f>
        <v>112</v>
      </c>
      <c r="H3" s="70"/>
      <c r="I3" s="70"/>
      <c r="J3" s="70"/>
      <c r="K3" s="70"/>
      <c r="L3" s="89"/>
      <c r="M3" s="70"/>
      <c r="N3" s="70"/>
      <c r="O3" s="170">
        <f>SUM(O11:O150)/G3</f>
        <v>127.1875</v>
      </c>
      <c r="P3" s="90">
        <f>SUM(P11:P723)</f>
        <v>0</v>
      </c>
      <c r="Q3" s="90">
        <f>SUM(Q11:Q723)</f>
        <v>0</v>
      </c>
      <c r="R3" s="91"/>
      <c r="S3" s="91"/>
      <c r="T3" s="91"/>
      <c r="U3" s="70"/>
      <c r="V3" s="70"/>
      <c r="W3" s="70"/>
      <c r="X3" s="70"/>
      <c r="Y3" s="70"/>
    </row>
    <row r="4" spans="1:25" hidden="1" x14ac:dyDescent="0.25"/>
    <row r="5" spans="1:25" hidden="1" x14ac:dyDescent="0.25"/>
    <row r="6" spans="1:25" hidden="1" x14ac:dyDescent="0.25"/>
    <row r="7" spans="1:25" hidden="1" x14ac:dyDescent="0.25"/>
    <row r="8" spans="1:25" hidden="1" x14ac:dyDescent="0.25"/>
    <row r="9" spans="1:25" s="65" customFormat="1" ht="12.75" x14ac:dyDescent="0.25">
      <c r="B9" s="67" t="s">
        <v>1</v>
      </c>
      <c r="C9" s="66" t="s">
        <v>2</v>
      </c>
      <c r="D9" s="66" t="s">
        <v>1012</v>
      </c>
      <c r="E9" s="67" t="s">
        <v>999</v>
      </c>
      <c r="F9" s="83" t="s">
        <v>1000</v>
      </c>
      <c r="G9" s="83"/>
      <c r="H9" s="66" t="s">
        <v>3</v>
      </c>
      <c r="I9" s="66" t="s">
        <v>4</v>
      </c>
      <c r="J9" s="66" t="s">
        <v>274</v>
      </c>
      <c r="K9" s="66"/>
      <c r="L9" s="75" t="s">
        <v>1289</v>
      </c>
      <c r="M9" s="66" t="s">
        <v>278</v>
      </c>
      <c r="N9" s="66" t="s">
        <v>443</v>
      </c>
      <c r="O9" s="66" t="s">
        <v>317</v>
      </c>
      <c r="P9" s="68" t="s">
        <v>390</v>
      </c>
      <c r="Q9" s="71" t="s">
        <v>510</v>
      </c>
      <c r="R9" s="69" t="s">
        <v>277</v>
      </c>
      <c r="S9" s="69" t="s">
        <v>885</v>
      </c>
      <c r="T9" s="65" t="s">
        <v>6</v>
      </c>
      <c r="U9" s="66"/>
      <c r="V9" s="66"/>
      <c r="W9" s="66"/>
      <c r="X9" s="66"/>
      <c r="Y9" s="66"/>
    </row>
    <row r="10" spans="1:25" ht="5.0999999999999996" customHeight="1" x14ac:dyDescent="0.25"/>
    <row r="11" spans="1:25" s="46" customFormat="1" ht="10.5" x14ac:dyDescent="0.25">
      <c r="B11" s="48">
        <v>1</v>
      </c>
      <c r="C11" s="47" t="str">
        <f t="shared" ref="C11:C42" si="0">CONCATENATE(D11,E11,".",F11)</f>
        <v>10.2.1.1</v>
      </c>
      <c r="D11" s="47" t="s">
        <v>1007</v>
      </c>
      <c r="E11" s="48">
        <v>1</v>
      </c>
      <c r="F11" s="84">
        <v>1</v>
      </c>
      <c r="G11" s="84">
        <v>1</v>
      </c>
      <c r="H11" s="47" t="s">
        <v>1001</v>
      </c>
      <c r="I11" s="51" t="s">
        <v>1002</v>
      </c>
      <c r="J11" s="47" t="s">
        <v>369</v>
      </c>
      <c r="K11" s="47">
        <v>1</v>
      </c>
      <c r="L11" s="138" t="s">
        <v>1090</v>
      </c>
      <c r="M11" s="73" t="s">
        <v>518</v>
      </c>
      <c r="N11" s="47" t="s">
        <v>444</v>
      </c>
      <c r="O11" s="47">
        <v>92</v>
      </c>
      <c r="P11" s="53"/>
      <c r="Q11" s="53">
        <f t="shared" ref="Q11:Q42" si="1">IF(RIGHT(L11)=" ",1,0)</f>
        <v>0</v>
      </c>
      <c r="R11" s="52" t="s">
        <v>1008</v>
      </c>
      <c r="S11" s="49"/>
      <c r="T11" s="49"/>
      <c r="U11" s="47"/>
      <c r="V11" s="47"/>
      <c r="W11" s="47"/>
      <c r="X11" s="47"/>
      <c r="Y11" s="47"/>
    </row>
    <row r="12" spans="1:25" s="46" customFormat="1" ht="10.5" x14ac:dyDescent="0.25">
      <c r="B12" s="48">
        <v>2</v>
      </c>
      <c r="C12" s="47" t="str">
        <f t="shared" si="0"/>
        <v>10.2.1.2</v>
      </c>
      <c r="D12" s="47" t="s">
        <v>1007</v>
      </c>
      <c r="E12" s="48">
        <v>1</v>
      </c>
      <c r="F12" s="84">
        <v>2</v>
      </c>
      <c r="G12" s="84">
        <v>1</v>
      </c>
      <c r="H12" s="47" t="s">
        <v>46</v>
      </c>
      <c r="I12" s="47" t="s">
        <v>1003</v>
      </c>
      <c r="J12" s="47" t="s">
        <v>1009</v>
      </c>
      <c r="K12" s="47">
        <v>1</v>
      </c>
      <c r="L12" s="85" t="s">
        <v>1011</v>
      </c>
      <c r="M12" s="73" t="s">
        <v>518</v>
      </c>
      <c r="N12" s="47" t="s">
        <v>446</v>
      </c>
      <c r="O12" s="47">
        <v>114</v>
      </c>
      <c r="P12" s="53"/>
      <c r="Q12" s="53">
        <f t="shared" si="1"/>
        <v>0</v>
      </c>
      <c r="R12" s="52" t="s">
        <v>1010</v>
      </c>
      <c r="S12" s="49" t="s">
        <v>1022</v>
      </c>
      <c r="T12" s="49"/>
      <c r="U12" s="47"/>
      <c r="V12" s="47"/>
      <c r="W12" s="47"/>
      <c r="X12" s="47"/>
      <c r="Y12" s="47"/>
    </row>
    <row r="13" spans="1:25" s="46" customFormat="1" ht="10.5" x14ac:dyDescent="0.25">
      <c r="B13" s="48">
        <v>3</v>
      </c>
      <c r="C13" s="47" t="str">
        <f t="shared" si="0"/>
        <v>10.2.1.3</v>
      </c>
      <c r="D13" s="47" t="s">
        <v>1007</v>
      </c>
      <c r="E13" s="48">
        <v>1</v>
      </c>
      <c r="F13" s="84">
        <v>3</v>
      </c>
      <c r="G13" s="84">
        <v>1</v>
      </c>
      <c r="H13" s="47" t="s">
        <v>1004</v>
      </c>
      <c r="I13" s="47" t="s">
        <v>1005</v>
      </c>
      <c r="J13" s="47" t="s">
        <v>1013</v>
      </c>
      <c r="K13" s="47">
        <v>1</v>
      </c>
      <c r="L13" s="85" t="s">
        <v>1015</v>
      </c>
      <c r="M13" s="73" t="s">
        <v>22</v>
      </c>
      <c r="N13" s="47" t="s">
        <v>445</v>
      </c>
      <c r="O13" s="47">
        <v>94</v>
      </c>
      <c r="P13" s="53"/>
      <c r="Q13" s="53">
        <f t="shared" si="1"/>
        <v>0</v>
      </c>
      <c r="R13" s="49" t="s">
        <v>1014</v>
      </c>
      <c r="S13" s="49" t="s">
        <v>1432</v>
      </c>
      <c r="T13" s="49"/>
      <c r="U13" s="47"/>
      <c r="V13" s="47"/>
      <c r="W13" s="47"/>
      <c r="X13" s="47"/>
      <c r="Y13" s="47"/>
    </row>
    <row r="14" spans="1:25" s="46" customFormat="1" ht="10.5" x14ac:dyDescent="0.25">
      <c r="B14" s="48">
        <v>4</v>
      </c>
      <c r="C14" s="47" t="str">
        <f t="shared" si="0"/>
        <v>10.2.1.4</v>
      </c>
      <c r="D14" s="47" t="s">
        <v>1007</v>
      </c>
      <c r="E14" s="48">
        <v>1</v>
      </c>
      <c r="F14" s="84">
        <v>4</v>
      </c>
      <c r="G14" s="84">
        <v>1</v>
      </c>
      <c r="H14" s="47" t="s">
        <v>69</v>
      </c>
      <c r="I14" s="51" t="s">
        <v>1006</v>
      </c>
      <c r="J14" s="47" t="s">
        <v>1016</v>
      </c>
      <c r="K14" s="47">
        <v>1</v>
      </c>
      <c r="L14" s="85" t="s">
        <v>1018</v>
      </c>
      <c r="M14" s="73" t="s">
        <v>518</v>
      </c>
      <c r="N14" s="47" t="s">
        <v>446</v>
      </c>
      <c r="O14" s="47">
        <v>128</v>
      </c>
      <c r="P14" s="53"/>
      <c r="Q14" s="53">
        <f t="shared" si="1"/>
        <v>0</v>
      </c>
      <c r="R14" s="49" t="s">
        <v>1017</v>
      </c>
      <c r="S14" s="49"/>
      <c r="T14" s="49"/>
      <c r="U14" s="47"/>
      <c r="V14" s="47"/>
      <c r="W14" s="47"/>
      <c r="X14" s="47"/>
      <c r="Y14" s="47"/>
    </row>
    <row r="15" spans="1:25" s="46" customFormat="1" ht="10.5" x14ac:dyDescent="0.25">
      <c r="B15" s="48">
        <v>5</v>
      </c>
      <c r="C15" s="47" t="str">
        <f t="shared" si="0"/>
        <v>10.2.2.1</v>
      </c>
      <c r="D15" s="47" t="s">
        <v>1007</v>
      </c>
      <c r="E15" s="48">
        <v>2</v>
      </c>
      <c r="F15" s="84">
        <v>1</v>
      </c>
      <c r="G15" s="84">
        <v>1</v>
      </c>
      <c r="H15" s="47" t="s">
        <v>1002</v>
      </c>
      <c r="I15" s="47" t="s">
        <v>1006</v>
      </c>
      <c r="J15" s="47" t="s">
        <v>1020</v>
      </c>
      <c r="K15" s="47">
        <v>1</v>
      </c>
      <c r="L15" s="85" t="s">
        <v>1019</v>
      </c>
      <c r="M15" s="73" t="s">
        <v>518</v>
      </c>
      <c r="N15" s="47" t="s">
        <v>444</v>
      </c>
      <c r="O15" s="47">
        <v>96</v>
      </c>
      <c r="P15" s="53"/>
      <c r="Q15" s="53">
        <f t="shared" si="1"/>
        <v>0</v>
      </c>
      <c r="R15" s="49" t="s">
        <v>1021</v>
      </c>
      <c r="S15" s="49"/>
      <c r="T15" s="49"/>
      <c r="U15" s="47"/>
      <c r="V15" s="47"/>
      <c r="W15" s="47"/>
      <c r="X15" s="47"/>
      <c r="Y15" s="47"/>
    </row>
    <row r="16" spans="1:25" s="46" customFormat="1" ht="10.5" x14ac:dyDescent="0.25">
      <c r="B16" s="48">
        <v>6</v>
      </c>
      <c r="C16" s="47" t="str">
        <f t="shared" si="0"/>
        <v>10.2.2.2</v>
      </c>
      <c r="D16" s="47" t="s">
        <v>1007</v>
      </c>
      <c r="E16" s="48">
        <v>2</v>
      </c>
      <c r="F16" s="84">
        <v>2</v>
      </c>
      <c r="G16" s="84">
        <v>1</v>
      </c>
      <c r="H16" s="84" t="s">
        <v>1005</v>
      </c>
      <c r="I16" s="84" t="s">
        <v>69</v>
      </c>
      <c r="J16" s="47" t="s">
        <v>1264</v>
      </c>
      <c r="K16" s="47">
        <v>1</v>
      </c>
      <c r="L16" s="85" t="s">
        <v>1268</v>
      </c>
      <c r="M16" s="72" t="s">
        <v>518</v>
      </c>
      <c r="N16" s="47" t="s">
        <v>1232</v>
      </c>
      <c r="O16" s="47">
        <v>91</v>
      </c>
      <c r="P16" s="53"/>
      <c r="Q16" s="53">
        <f t="shared" si="1"/>
        <v>0</v>
      </c>
      <c r="R16" s="49" t="s">
        <v>1058</v>
      </c>
      <c r="S16" s="49"/>
      <c r="T16" s="49"/>
      <c r="U16" s="47"/>
      <c r="V16" s="47"/>
      <c r="W16" s="47"/>
      <c r="X16" s="47"/>
      <c r="Y16" s="47"/>
    </row>
    <row r="17" spans="1:25" s="46" customFormat="1" ht="10.5" x14ac:dyDescent="0.25">
      <c r="B17" s="48">
        <v>7</v>
      </c>
      <c r="C17" s="47" t="str">
        <f t="shared" si="0"/>
        <v>10.2.2.3</v>
      </c>
      <c r="D17" s="47" t="s">
        <v>1007</v>
      </c>
      <c r="E17" s="48">
        <v>2</v>
      </c>
      <c r="F17" s="84">
        <v>3</v>
      </c>
      <c r="G17" s="84">
        <v>1</v>
      </c>
      <c r="H17" s="84" t="s">
        <v>1003</v>
      </c>
      <c r="I17" s="84" t="s">
        <v>1004</v>
      </c>
      <c r="J17" s="47" t="s">
        <v>1265</v>
      </c>
      <c r="K17" s="47">
        <v>1</v>
      </c>
      <c r="L17" s="85" t="s">
        <v>1059</v>
      </c>
      <c r="M17" s="73" t="s">
        <v>518</v>
      </c>
      <c r="N17" s="47" t="s">
        <v>1232</v>
      </c>
      <c r="O17" s="47">
        <v>42</v>
      </c>
      <c r="P17" s="53"/>
      <c r="Q17" s="53">
        <f t="shared" si="1"/>
        <v>0</v>
      </c>
      <c r="R17" s="49" t="s">
        <v>1061</v>
      </c>
      <c r="S17" s="49"/>
      <c r="T17" s="49"/>
      <c r="U17" s="47"/>
      <c r="V17" s="47"/>
      <c r="W17" s="47"/>
      <c r="X17" s="47"/>
      <c r="Y17" s="47"/>
    </row>
    <row r="18" spans="1:25" s="46" customFormat="1" ht="10.5" x14ac:dyDescent="0.25">
      <c r="B18" s="48">
        <v>8</v>
      </c>
      <c r="C18" s="47" t="str">
        <f t="shared" si="0"/>
        <v>10.2.2.4</v>
      </c>
      <c r="D18" s="47" t="s">
        <v>1007</v>
      </c>
      <c r="E18" s="48">
        <v>2</v>
      </c>
      <c r="F18" s="84">
        <v>4</v>
      </c>
      <c r="G18" s="84">
        <v>1</v>
      </c>
      <c r="H18" s="84" t="s">
        <v>1001</v>
      </c>
      <c r="I18" s="84" t="s">
        <v>46</v>
      </c>
      <c r="J18" s="47" t="s">
        <v>1266</v>
      </c>
      <c r="K18" s="47">
        <v>1</v>
      </c>
      <c r="L18" s="85" t="s">
        <v>1060</v>
      </c>
      <c r="M18" s="73" t="s">
        <v>518</v>
      </c>
      <c r="N18" s="47" t="s">
        <v>444</v>
      </c>
      <c r="O18" s="47">
        <v>153</v>
      </c>
      <c r="P18" s="53"/>
      <c r="Q18" s="53">
        <f t="shared" si="1"/>
        <v>0</v>
      </c>
      <c r="R18" s="49" t="s">
        <v>1062</v>
      </c>
      <c r="S18" s="49"/>
      <c r="T18" s="49"/>
      <c r="U18" s="47"/>
      <c r="V18" s="47"/>
      <c r="W18" s="47"/>
      <c r="X18" s="47"/>
      <c r="Y18" s="47"/>
    </row>
    <row r="19" spans="1:25" s="46" customFormat="1" ht="10.5" x14ac:dyDescent="0.25">
      <c r="B19" s="48">
        <v>9</v>
      </c>
      <c r="C19" s="47" t="str">
        <f t="shared" si="0"/>
        <v>10.2.3.1</v>
      </c>
      <c r="D19" s="47" t="s">
        <v>1007</v>
      </c>
      <c r="E19" s="48">
        <v>3</v>
      </c>
      <c r="F19" s="84">
        <v>1</v>
      </c>
      <c r="G19" s="84">
        <v>1</v>
      </c>
      <c r="H19" s="84" t="s">
        <v>46</v>
      </c>
      <c r="I19" s="84" t="s">
        <v>1002</v>
      </c>
      <c r="J19" s="47" t="s">
        <v>1063</v>
      </c>
      <c r="K19" s="47">
        <v>1</v>
      </c>
      <c r="L19" s="85" t="s">
        <v>1064</v>
      </c>
      <c r="M19" s="73" t="s">
        <v>518</v>
      </c>
      <c r="N19" s="47" t="s">
        <v>446</v>
      </c>
      <c r="O19" s="47">
        <v>136</v>
      </c>
      <c r="P19" s="53"/>
      <c r="Q19" s="53">
        <f t="shared" si="1"/>
        <v>0</v>
      </c>
      <c r="R19" s="49" t="s">
        <v>1065</v>
      </c>
      <c r="S19" s="49"/>
      <c r="T19" s="49"/>
      <c r="U19" s="47"/>
      <c r="V19" s="47"/>
      <c r="W19" s="47"/>
      <c r="X19" s="47"/>
      <c r="Y19" s="47"/>
    </row>
    <row r="20" spans="1:25" s="46" customFormat="1" ht="10.5" x14ac:dyDescent="0.25">
      <c r="B20" s="48">
        <v>10</v>
      </c>
      <c r="C20" s="47" t="str">
        <f t="shared" si="0"/>
        <v>10.2.3.2</v>
      </c>
      <c r="D20" s="47" t="s">
        <v>1007</v>
      </c>
      <c r="E20" s="48">
        <v>3</v>
      </c>
      <c r="F20" s="84">
        <v>2</v>
      </c>
      <c r="G20" s="84">
        <v>1</v>
      </c>
      <c r="H20" s="84" t="s">
        <v>1004</v>
      </c>
      <c r="I20" s="84" t="s">
        <v>1001</v>
      </c>
      <c r="J20" s="47" t="s">
        <v>1066</v>
      </c>
      <c r="K20" s="47">
        <v>1</v>
      </c>
      <c r="L20" s="85" t="s">
        <v>1068</v>
      </c>
      <c r="M20" s="73" t="s">
        <v>518</v>
      </c>
      <c r="N20" s="47" t="s">
        <v>444</v>
      </c>
      <c r="O20" s="47">
        <v>132</v>
      </c>
      <c r="P20" s="53"/>
      <c r="Q20" s="53">
        <f t="shared" si="1"/>
        <v>0</v>
      </c>
      <c r="R20" s="49" t="s">
        <v>1067</v>
      </c>
      <c r="S20" s="49"/>
      <c r="T20" s="49"/>
      <c r="U20" s="47"/>
      <c r="V20" s="47"/>
      <c r="W20" s="47"/>
      <c r="X20" s="47"/>
      <c r="Y20" s="47"/>
    </row>
    <row r="21" spans="1:25" s="46" customFormat="1" ht="10.5" x14ac:dyDescent="0.25">
      <c r="B21" s="48">
        <v>11</v>
      </c>
      <c r="C21" s="47" t="str">
        <f t="shared" si="0"/>
        <v>10.2.3.3</v>
      </c>
      <c r="D21" s="47" t="s">
        <v>1007</v>
      </c>
      <c r="E21" s="48">
        <v>3</v>
      </c>
      <c r="F21" s="84">
        <v>3</v>
      </c>
      <c r="G21" s="84">
        <v>1</v>
      </c>
      <c r="H21" s="84" t="s">
        <v>69</v>
      </c>
      <c r="I21" s="84" t="s">
        <v>1003</v>
      </c>
      <c r="J21" s="47" t="s">
        <v>1070</v>
      </c>
      <c r="K21" s="47">
        <v>1</v>
      </c>
      <c r="L21" s="85" t="s">
        <v>1071</v>
      </c>
      <c r="M21" s="47" t="s">
        <v>22</v>
      </c>
      <c r="N21" s="47" t="s">
        <v>445</v>
      </c>
      <c r="O21" s="47">
        <v>122</v>
      </c>
      <c r="P21" s="53"/>
      <c r="Q21" s="53">
        <f t="shared" si="1"/>
        <v>0</v>
      </c>
      <c r="R21" s="49" t="s">
        <v>1069</v>
      </c>
      <c r="S21" s="49" t="s">
        <v>1433</v>
      </c>
      <c r="T21" s="49"/>
      <c r="U21" s="47"/>
      <c r="V21" s="47"/>
      <c r="W21" s="47"/>
      <c r="X21" s="47"/>
      <c r="Y21" s="47"/>
    </row>
    <row r="22" spans="1:25" s="46" customFormat="1" ht="10.5" x14ac:dyDescent="0.25">
      <c r="A22" s="181"/>
      <c r="B22" s="182">
        <v>12</v>
      </c>
      <c r="C22" s="183" t="str">
        <f t="shared" si="0"/>
        <v>10.2.3.4</v>
      </c>
      <c r="D22" s="183" t="s">
        <v>1007</v>
      </c>
      <c r="E22" s="182">
        <v>3</v>
      </c>
      <c r="F22" s="184">
        <v>4</v>
      </c>
      <c r="G22" s="184">
        <v>1</v>
      </c>
      <c r="H22" s="184" t="s">
        <v>1006</v>
      </c>
      <c r="I22" s="184" t="s">
        <v>1005</v>
      </c>
      <c r="J22" s="183" t="s">
        <v>354</v>
      </c>
      <c r="K22" s="183">
        <v>1</v>
      </c>
      <c r="L22" s="185" t="s">
        <v>1072</v>
      </c>
      <c r="M22" s="183" t="s">
        <v>22</v>
      </c>
      <c r="N22" s="183" t="s">
        <v>445</v>
      </c>
      <c r="O22" s="183">
        <v>336</v>
      </c>
      <c r="P22" s="186"/>
      <c r="Q22" s="186">
        <f t="shared" si="1"/>
        <v>0</v>
      </c>
      <c r="R22" s="187" t="s">
        <v>355</v>
      </c>
      <c r="S22" s="187" t="s">
        <v>1434</v>
      </c>
      <c r="T22" s="187" t="s">
        <v>1319</v>
      </c>
      <c r="U22" s="47"/>
      <c r="V22" s="47"/>
      <c r="W22" s="47"/>
      <c r="X22" s="47"/>
      <c r="Y22" s="47"/>
    </row>
    <row r="23" spans="1:25" s="46" customFormat="1" ht="10.5" x14ac:dyDescent="0.25">
      <c r="B23" s="48">
        <v>13</v>
      </c>
      <c r="C23" s="47" t="str">
        <f t="shared" si="0"/>
        <v>10.2.4.1</v>
      </c>
      <c r="D23" s="47" t="s">
        <v>1007</v>
      </c>
      <c r="E23" s="48">
        <v>4</v>
      </c>
      <c r="F23" s="84">
        <v>1</v>
      </c>
      <c r="G23" s="84">
        <v>1</v>
      </c>
      <c r="H23" s="84" t="s">
        <v>1002</v>
      </c>
      <c r="I23" s="84" t="s">
        <v>1005</v>
      </c>
      <c r="J23" s="47" t="s">
        <v>1147</v>
      </c>
      <c r="K23" s="47">
        <v>1</v>
      </c>
      <c r="L23" s="85" t="s">
        <v>1149</v>
      </c>
      <c r="M23" s="47" t="s">
        <v>22</v>
      </c>
      <c r="N23" s="47" t="s">
        <v>445</v>
      </c>
      <c r="O23" s="47">
        <v>148</v>
      </c>
      <c r="P23" s="53"/>
      <c r="Q23" s="53">
        <f t="shared" si="1"/>
        <v>0</v>
      </c>
      <c r="R23" s="49" t="s">
        <v>1148</v>
      </c>
      <c r="S23" s="49" t="s">
        <v>1435</v>
      </c>
      <c r="T23" s="49"/>
      <c r="U23" s="47"/>
      <c r="V23" s="47"/>
      <c r="W23" s="47"/>
      <c r="X23" s="47"/>
      <c r="Y23" s="47"/>
    </row>
    <row r="24" spans="1:25" s="46" customFormat="1" ht="10.5" x14ac:dyDescent="0.25">
      <c r="B24" s="48">
        <v>14</v>
      </c>
      <c r="C24" s="47" t="str">
        <f t="shared" si="0"/>
        <v>10.2.4.2</v>
      </c>
      <c r="D24" s="47" t="s">
        <v>1007</v>
      </c>
      <c r="E24" s="48">
        <v>4</v>
      </c>
      <c r="F24" s="84">
        <v>2</v>
      </c>
      <c r="G24" s="84">
        <v>1</v>
      </c>
      <c r="H24" s="84" t="s">
        <v>1003</v>
      </c>
      <c r="I24" s="84" t="s">
        <v>1006</v>
      </c>
      <c r="J24" s="47" t="s">
        <v>662</v>
      </c>
      <c r="K24" s="47">
        <v>1</v>
      </c>
      <c r="L24" s="85" t="s">
        <v>1150</v>
      </c>
      <c r="M24" s="73" t="s">
        <v>518</v>
      </c>
      <c r="N24" s="47" t="s">
        <v>444</v>
      </c>
      <c r="O24" s="47">
        <v>118</v>
      </c>
      <c r="P24" s="53"/>
      <c r="Q24" s="53">
        <f t="shared" si="1"/>
        <v>0</v>
      </c>
      <c r="R24" s="49" t="s">
        <v>1151</v>
      </c>
      <c r="S24" s="49"/>
      <c r="T24" s="49"/>
      <c r="U24" s="47"/>
      <c r="V24" s="47"/>
      <c r="W24" s="47"/>
      <c r="X24" s="47"/>
      <c r="Y24" s="47"/>
    </row>
    <row r="25" spans="1:25" s="46" customFormat="1" ht="10.5" x14ac:dyDescent="0.25">
      <c r="B25" s="48">
        <v>15</v>
      </c>
      <c r="C25" s="47" t="str">
        <f t="shared" si="0"/>
        <v>10.2.4.3</v>
      </c>
      <c r="D25" s="47" t="s">
        <v>1007</v>
      </c>
      <c r="E25" s="48">
        <v>4</v>
      </c>
      <c r="F25" s="84">
        <v>3</v>
      </c>
      <c r="G25" s="84">
        <v>1</v>
      </c>
      <c r="H25" s="84" t="s">
        <v>1001</v>
      </c>
      <c r="I25" s="84" t="s">
        <v>69</v>
      </c>
      <c r="J25" s="47" t="s">
        <v>1195</v>
      </c>
      <c r="K25" s="47">
        <v>1</v>
      </c>
      <c r="L25" s="85" t="s">
        <v>1197</v>
      </c>
      <c r="M25" s="47" t="s">
        <v>124</v>
      </c>
      <c r="N25" s="47" t="s">
        <v>445</v>
      </c>
      <c r="O25" s="47">
        <v>79</v>
      </c>
      <c r="P25" s="53"/>
      <c r="Q25" s="53">
        <f t="shared" si="1"/>
        <v>0</v>
      </c>
      <c r="R25" s="49" t="s">
        <v>1196</v>
      </c>
      <c r="S25" s="49" t="s">
        <v>1436</v>
      </c>
      <c r="T25" s="49" t="s">
        <v>1210</v>
      </c>
      <c r="U25" s="47"/>
      <c r="V25" s="47"/>
      <c r="W25" s="47"/>
      <c r="X25" s="47"/>
      <c r="Y25" s="47"/>
    </row>
    <row r="26" spans="1:25" s="46" customFormat="1" ht="10.5" x14ac:dyDescent="0.25">
      <c r="B26" s="48">
        <v>16</v>
      </c>
      <c r="C26" s="47" t="str">
        <f t="shared" si="0"/>
        <v>10.2.4.4</v>
      </c>
      <c r="D26" s="47" t="s">
        <v>1007</v>
      </c>
      <c r="E26" s="48">
        <v>4</v>
      </c>
      <c r="F26" s="84">
        <v>4</v>
      </c>
      <c r="G26" s="84">
        <v>1</v>
      </c>
      <c r="H26" s="84" t="s">
        <v>46</v>
      </c>
      <c r="I26" s="84" t="s">
        <v>1004</v>
      </c>
      <c r="J26" s="47" t="s">
        <v>373</v>
      </c>
      <c r="K26" s="47">
        <v>1</v>
      </c>
      <c r="L26" s="85" t="s">
        <v>1211</v>
      </c>
      <c r="M26" s="73" t="s">
        <v>518</v>
      </c>
      <c r="N26" s="47" t="s">
        <v>444</v>
      </c>
      <c r="O26" s="47">
        <v>125</v>
      </c>
      <c r="P26" s="53"/>
      <c r="Q26" s="53">
        <f t="shared" si="1"/>
        <v>0</v>
      </c>
      <c r="R26" s="49" t="s">
        <v>1213</v>
      </c>
      <c r="S26" s="49"/>
      <c r="T26" s="49"/>
      <c r="U26" s="47"/>
      <c r="V26" s="47"/>
      <c r="W26" s="47"/>
      <c r="X26" s="47"/>
      <c r="Y26" s="47"/>
    </row>
    <row r="27" spans="1:25" s="46" customFormat="1" ht="10.5" x14ac:dyDescent="0.25">
      <c r="B27" s="48">
        <v>17</v>
      </c>
      <c r="C27" s="47" t="str">
        <f t="shared" si="0"/>
        <v>10.2.5.1</v>
      </c>
      <c r="D27" s="47" t="s">
        <v>1007</v>
      </c>
      <c r="E27" s="48">
        <v>5</v>
      </c>
      <c r="F27" s="84">
        <v>1</v>
      </c>
      <c r="G27" s="84">
        <v>1</v>
      </c>
      <c r="H27" s="84" t="s">
        <v>1004</v>
      </c>
      <c r="I27" s="84" t="s">
        <v>1002</v>
      </c>
      <c r="J27" s="47" t="s">
        <v>1214</v>
      </c>
      <c r="K27" s="47">
        <v>1</v>
      </c>
      <c r="L27" s="85" t="s">
        <v>1215</v>
      </c>
      <c r="M27" s="73" t="s">
        <v>518</v>
      </c>
      <c r="N27" s="47" t="s">
        <v>444</v>
      </c>
      <c r="O27" s="47">
        <v>135</v>
      </c>
      <c r="P27" s="53"/>
      <c r="Q27" s="53">
        <f t="shared" si="1"/>
        <v>0</v>
      </c>
      <c r="R27" s="49" t="s">
        <v>1216</v>
      </c>
      <c r="S27" s="49"/>
      <c r="T27" s="49"/>
      <c r="U27" s="47"/>
      <c r="V27" s="47"/>
      <c r="W27" s="47"/>
      <c r="X27" s="47"/>
      <c r="Y27" s="47"/>
    </row>
    <row r="28" spans="1:25" s="46" customFormat="1" ht="10.5" x14ac:dyDescent="0.25">
      <c r="B28" s="48">
        <v>18</v>
      </c>
      <c r="C28" s="47" t="str">
        <f t="shared" si="0"/>
        <v>10.2.5.2</v>
      </c>
      <c r="D28" s="47" t="s">
        <v>1007</v>
      </c>
      <c r="E28" s="48">
        <v>5</v>
      </c>
      <c r="F28" s="84">
        <v>2</v>
      </c>
      <c r="G28" s="84">
        <v>1</v>
      </c>
      <c r="H28" s="84" t="s">
        <v>69</v>
      </c>
      <c r="I28" s="84" t="s">
        <v>46</v>
      </c>
      <c r="J28" s="47" t="s">
        <v>916</v>
      </c>
      <c r="K28" s="47">
        <v>1</v>
      </c>
      <c r="L28" s="85" t="s">
        <v>1306</v>
      </c>
      <c r="M28" s="47" t="s">
        <v>22</v>
      </c>
      <c r="N28" s="47" t="s">
        <v>445</v>
      </c>
      <c r="O28" s="47">
        <v>180</v>
      </c>
      <c r="P28" s="53"/>
      <c r="Q28" s="53">
        <f t="shared" si="1"/>
        <v>0</v>
      </c>
      <c r="R28" s="49" t="s">
        <v>1222</v>
      </c>
      <c r="S28" s="49" t="s">
        <v>1437</v>
      </c>
      <c r="T28" s="49"/>
      <c r="U28" s="47"/>
      <c r="V28" s="47"/>
      <c r="W28" s="47"/>
      <c r="X28" s="47"/>
      <c r="Y28" s="47"/>
    </row>
    <row r="29" spans="1:25" s="46" customFormat="1" ht="10.5" x14ac:dyDescent="0.25">
      <c r="B29" s="48">
        <v>19</v>
      </c>
      <c r="C29" s="47" t="str">
        <f t="shared" si="0"/>
        <v>10.2.5.3</v>
      </c>
      <c r="D29" s="47" t="s">
        <v>1007</v>
      </c>
      <c r="E29" s="48">
        <v>5</v>
      </c>
      <c r="F29" s="84">
        <v>3</v>
      </c>
      <c r="G29" s="84">
        <v>1</v>
      </c>
      <c r="H29" s="84" t="s">
        <v>1006</v>
      </c>
      <c r="I29" s="84" t="s">
        <v>1001</v>
      </c>
      <c r="J29" s="47" t="s">
        <v>1224</v>
      </c>
      <c r="K29" s="47">
        <v>1</v>
      </c>
      <c r="L29" s="85" t="s">
        <v>1308</v>
      </c>
      <c r="M29" s="73" t="s">
        <v>518</v>
      </c>
      <c r="N29" s="47" t="s">
        <v>446</v>
      </c>
      <c r="O29" s="47">
        <v>142</v>
      </c>
      <c r="P29" s="53"/>
      <c r="Q29" s="53">
        <f t="shared" si="1"/>
        <v>0</v>
      </c>
      <c r="R29" s="49" t="s">
        <v>1225</v>
      </c>
      <c r="S29" s="49"/>
      <c r="T29" s="49"/>
      <c r="U29" s="47"/>
      <c r="V29" s="47"/>
      <c r="W29" s="47"/>
      <c r="X29" s="47"/>
      <c r="Y29" s="47"/>
    </row>
    <row r="30" spans="1:25" s="46" customFormat="1" ht="10.5" x14ac:dyDescent="0.25">
      <c r="B30" s="48">
        <v>20</v>
      </c>
      <c r="C30" s="47" t="str">
        <f t="shared" si="0"/>
        <v>10.2.5.4</v>
      </c>
      <c r="D30" s="47" t="s">
        <v>1007</v>
      </c>
      <c r="E30" s="48">
        <v>5</v>
      </c>
      <c r="F30" s="84">
        <v>4</v>
      </c>
      <c r="G30" s="84">
        <v>1</v>
      </c>
      <c r="H30" s="84" t="s">
        <v>1005</v>
      </c>
      <c r="I30" s="84" t="s">
        <v>1003</v>
      </c>
      <c r="J30" s="47" t="s">
        <v>1227</v>
      </c>
      <c r="K30" s="47">
        <v>1</v>
      </c>
      <c r="L30" s="85" t="s">
        <v>1318</v>
      </c>
      <c r="M30" s="47" t="s">
        <v>124</v>
      </c>
      <c r="N30" s="47" t="s">
        <v>1230</v>
      </c>
      <c r="O30" s="47">
        <v>136</v>
      </c>
      <c r="P30" s="53"/>
      <c r="Q30" s="53">
        <f t="shared" si="1"/>
        <v>0</v>
      </c>
      <c r="R30" s="49" t="s">
        <v>1228</v>
      </c>
      <c r="S30" s="49" t="s">
        <v>1438</v>
      </c>
      <c r="T30" s="49" t="s">
        <v>1226</v>
      </c>
      <c r="U30" s="47"/>
      <c r="V30" s="47"/>
      <c r="W30" s="47"/>
      <c r="X30" s="47"/>
      <c r="Y30" s="47"/>
    </row>
    <row r="31" spans="1:25" s="46" customFormat="1" ht="10.5" x14ac:dyDescent="0.25">
      <c r="B31" s="48">
        <v>21</v>
      </c>
      <c r="C31" s="47" t="str">
        <f t="shared" si="0"/>
        <v>10.2.6.1</v>
      </c>
      <c r="D31" s="47" t="s">
        <v>1007</v>
      </c>
      <c r="E31" s="48">
        <v>6</v>
      </c>
      <c r="F31" s="84">
        <v>1</v>
      </c>
      <c r="G31" s="84">
        <v>1</v>
      </c>
      <c r="H31" s="84" t="s">
        <v>1002</v>
      </c>
      <c r="I31" s="84" t="s">
        <v>1003</v>
      </c>
      <c r="J31" s="47" t="s">
        <v>491</v>
      </c>
      <c r="K31" s="47">
        <v>1</v>
      </c>
      <c r="L31" s="85" t="s">
        <v>1269</v>
      </c>
      <c r="M31" s="47" t="s">
        <v>22</v>
      </c>
      <c r="N31" s="47" t="s">
        <v>445</v>
      </c>
      <c r="O31" s="47">
        <v>138</v>
      </c>
      <c r="P31" s="53"/>
      <c r="Q31" s="53">
        <f t="shared" si="1"/>
        <v>0</v>
      </c>
      <c r="R31" s="49" t="s">
        <v>1229</v>
      </c>
      <c r="S31" s="49" t="s">
        <v>1439</v>
      </c>
      <c r="T31" s="49"/>
      <c r="U31" s="47"/>
      <c r="V31" s="47"/>
      <c r="W31" s="47"/>
      <c r="X31" s="47"/>
      <c r="Y31" s="47"/>
    </row>
    <row r="32" spans="1:25" s="46" customFormat="1" ht="10.5" x14ac:dyDescent="0.25">
      <c r="B32" s="48">
        <v>22</v>
      </c>
      <c r="C32" s="47" t="str">
        <f t="shared" si="0"/>
        <v>10.2.6.2</v>
      </c>
      <c r="D32" s="47" t="s">
        <v>1007</v>
      </c>
      <c r="E32" s="48">
        <v>6</v>
      </c>
      <c r="F32" s="84">
        <v>2</v>
      </c>
      <c r="G32" s="84">
        <v>1</v>
      </c>
      <c r="H32" s="84" t="s">
        <v>1001</v>
      </c>
      <c r="I32" s="84" t="s">
        <v>1005</v>
      </c>
      <c r="J32" s="47" t="s">
        <v>323</v>
      </c>
      <c r="K32" s="47">
        <v>1</v>
      </c>
      <c r="L32" s="85" t="s">
        <v>1231</v>
      </c>
      <c r="M32" s="73" t="s">
        <v>518</v>
      </c>
      <c r="N32" s="47" t="s">
        <v>444</v>
      </c>
      <c r="O32" s="47">
        <v>82</v>
      </c>
      <c r="P32" s="53"/>
      <c r="Q32" s="53">
        <f t="shared" si="1"/>
        <v>0</v>
      </c>
      <c r="R32" s="49" t="s">
        <v>562</v>
      </c>
      <c r="S32" s="49"/>
      <c r="T32" s="49"/>
      <c r="U32" s="47"/>
      <c r="V32" s="47"/>
      <c r="W32" s="47"/>
      <c r="X32" s="47"/>
      <c r="Y32" s="47"/>
    </row>
    <row r="33" spans="2:25" s="46" customFormat="1" ht="10.5" x14ac:dyDescent="0.25">
      <c r="B33" s="48">
        <v>23</v>
      </c>
      <c r="C33" s="47" t="str">
        <f t="shared" si="0"/>
        <v>10.2.6.3</v>
      </c>
      <c r="D33" s="47" t="s">
        <v>1007</v>
      </c>
      <c r="E33" s="48">
        <v>6</v>
      </c>
      <c r="F33" s="84">
        <v>3</v>
      </c>
      <c r="G33" s="84">
        <v>1</v>
      </c>
      <c r="H33" s="84" t="s">
        <v>46</v>
      </c>
      <c r="I33" s="84" t="s">
        <v>1006</v>
      </c>
      <c r="J33" s="47" t="s">
        <v>743</v>
      </c>
      <c r="K33" s="47">
        <v>1</v>
      </c>
      <c r="L33" s="85" t="s">
        <v>1233</v>
      </c>
      <c r="M33" s="73" t="s">
        <v>518</v>
      </c>
      <c r="N33" s="47" t="s">
        <v>1232</v>
      </c>
      <c r="O33" s="47">
        <v>36</v>
      </c>
      <c r="P33" s="53"/>
      <c r="Q33" s="53">
        <f t="shared" si="1"/>
        <v>0</v>
      </c>
      <c r="R33" s="49" t="s">
        <v>744</v>
      </c>
      <c r="S33" s="49"/>
      <c r="T33" s="49"/>
      <c r="U33" s="47"/>
      <c r="V33" s="47"/>
      <c r="W33" s="47"/>
      <c r="X33" s="47"/>
      <c r="Y33" s="47"/>
    </row>
    <row r="34" spans="2:25" s="46" customFormat="1" ht="10.5" x14ac:dyDescent="0.25">
      <c r="B34" s="48">
        <v>24</v>
      </c>
      <c r="C34" s="47" t="str">
        <f t="shared" si="0"/>
        <v>10.2.6.4</v>
      </c>
      <c r="D34" s="47" t="s">
        <v>1007</v>
      </c>
      <c r="E34" s="48">
        <v>6</v>
      </c>
      <c r="F34" s="84">
        <v>4</v>
      </c>
      <c r="G34" s="84">
        <v>1</v>
      </c>
      <c r="H34" s="84" t="s">
        <v>1004</v>
      </c>
      <c r="I34" s="84" t="s">
        <v>69</v>
      </c>
      <c r="J34" s="47" t="s">
        <v>367</v>
      </c>
      <c r="K34" s="47"/>
      <c r="L34" s="85" t="s">
        <v>1234</v>
      </c>
      <c r="M34" s="73" t="s">
        <v>518</v>
      </c>
      <c r="N34" s="47" t="s">
        <v>444</v>
      </c>
      <c r="O34" s="47">
        <v>120</v>
      </c>
      <c r="P34" s="53"/>
      <c r="Q34" s="53">
        <f t="shared" si="1"/>
        <v>0</v>
      </c>
      <c r="R34" s="49" t="s">
        <v>1235</v>
      </c>
      <c r="S34" s="49"/>
      <c r="T34" s="49"/>
      <c r="U34" s="47"/>
      <c r="V34" s="47"/>
      <c r="W34" s="47"/>
      <c r="X34" s="47"/>
      <c r="Y34" s="47"/>
    </row>
    <row r="35" spans="2:25" s="46" customFormat="1" ht="10.5" x14ac:dyDescent="0.25">
      <c r="B35" s="48">
        <v>25</v>
      </c>
      <c r="C35" s="47" t="str">
        <f t="shared" si="0"/>
        <v>10.2.7.1</v>
      </c>
      <c r="D35" s="47" t="s">
        <v>1007</v>
      </c>
      <c r="E35" s="48">
        <v>7</v>
      </c>
      <c r="F35" s="84">
        <v>1</v>
      </c>
      <c r="G35" s="84">
        <v>1</v>
      </c>
      <c r="H35" s="84" t="s">
        <v>69</v>
      </c>
      <c r="I35" s="84" t="s">
        <v>1002</v>
      </c>
      <c r="J35" s="47" t="s">
        <v>1236</v>
      </c>
      <c r="K35" s="47"/>
      <c r="L35" s="85" t="s">
        <v>1238</v>
      </c>
      <c r="M35" s="73" t="s">
        <v>518</v>
      </c>
      <c r="N35" s="47" t="s">
        <v>444</v>
      </c>
      <c r="O35" s="47">
        <v>159</v>
      </c>
      <c r="P35" s="53"/>
      <c r="Q35" s="53">
        <f t="shared" si="1"/>
        <v>0</v>
      </c>
      <c r="R35" s="49" t="s">
        <v>1237</v>
      </c>
      <c r="S35" s="49"/>
      <c r="T35" s="49"/>
      <c r="U35" s="47"/>
      <c r="V35" s="47"/>
      <c r="W35" s="47"/>
      <c r="X35" s="47"/>
      <c r="Y35" s="47"/>
    </row>
    <row r="36" spans="2:25" s="46" customFormat="1" ht="10.5" x14ac:dyDescent="0.25">
      <c r="B36" s="48">
        <v>26</v>
      </c>
      <c r="C36" s="47" t="str">
        <f t="shared" si="0"/>
        <v>10.2.7.2</v>
      </c>
      <c r="D36" s="47" t="s">
        <v>1007</v>
      </c>
      <c r="E36" s="48">
        <v>7</v>
      </c>
      <c r="F36" s="84">
        <v>2</v>
      </c>
      <c r="G36" s="84">
        <v>1</v>
      </c>
      <c r="H36" s="84" t="s">
        <v>1006</v>
      </c>
      <c r="I36" s="84" t="s">
        <v>1004</v>
      </c>
      <c r="J36" s="47" t="s">
        <v>1251</v>
      </c>
      <c r="K36" s="47"/>
      <c r="L36" s="85" t="s">
        <v>1243</v>
      </c>
      <c r="M36" s="73" t="s">
        <v>518</v>
      </c>
      <c r="N36" s="47" t="s">
        <v>446</v>
      </c>
      <c r="O36" s="47">
        <v>98</v>
      </c>
      <c r="P36" s="53"/>
      <c r="Q36" s="53">
        <f t="shared" si="1"/>
        <v>0</v>
      </c>
      <c r="R36" s="49" t="s">
        <v>1252</v>
      </c>
      <c r="S36" s="49"/>
      <c r="T36" s="49"/>
      <c r="U36" s="47"/>
      <c r="V36" s="47"/>
      <c r="W36" s="47"/>
      <c r="X36" s="47"/>
      <c r="Y36" s="47"/>
    </row>
    <row r="37" spans="2:25" s="46" customFormat="1" ht="10.5" x14ac:dyDescent="0.25">
      <c r="B37" s="48">
        <v>27</v>
      </c>
      <c r="C37" s="47" t="str">
        <f t="shared" si="0"/>
        <v>10.2.7.3</v>
      </c>
      <c r="D37" s="47" t="s">
        <v>1007</v>
      </c>
      <c r="E37" s="48">
        <v>7</v>
      </c>
      <c r="F37" s="84">
        <v>3</v>
      </c>
      <c r="G37" s="84">
        <v>1</v>
      </c>
      <c r="H37" s="84" t="s">
        <v>1005</v>
      </c>
      <c r="I37" s="84" t="s">
        <v>46</v>
      </c>
      <c r="J37" s="47" t="s">
        <v>1253</v>
      </c>
      <c r="K37" s="47"/>
      <c r="L37" s="85" t="s">
        <v>1270</v>
      </c>
      <c r="M37" s="73" t="s">
        <v>518</v>
      </c>
      <c r="N37" s="47" t="s">
        <v>1232</v>
      </c>
      <c r="O37" s="47">
        <v>120</v>
      </c>
      <c r="P37" s="53"/>
      <c r="Q37" s="53">
        <f t="shared" si="1"/>
        <v>0</v>
      </c>
      <c r="R37" s="49" t="s">
        <v>1254</v>
      </c>
      <c r="S37" s="49"/>
      <c r="T37" s="49"/>
      <c r="U37" s="47"/>
      <c r="V37" s="47"/>
      <c r="W37" s="47"/>
      <c r="X37" s="47"/>
      <c r="Y37" s="47"/>
    </row>
    <row r="38" spans="2:25" s="46" customFormat="1" ht="10.5" x14ac:dyDescent="0.25">
      <c r="B38" s="48">
        <v>28</v>
      </c>
      <c r="C38" s="47" t="str">
        <f t="shared" si="0"/>
        <v>10.2.7.4</v>
      </c>
      <c r="D38" s="47" t="s">
        <v>1007</v>
      </c>
      <c r="E38" s="48">
        <v>7</v>
      </c>
      <c r="F38" s="84">
        <v>4</v>
      </c>
      <c r="G38" s="84">
        <v>1</v>
      </c>
      <c r="H38" s="84" t="s">
        <v>1003</v>
      </c>
      <c r="I38" s="84" t="s">
        <v>1001</v>
      </c>
      <c r="J38" s="47" t="s">
        <v>1258</v>
      </c>
      <c r="K38" s="47"/>
      <c r="L38" s="85" t="s">
        <v>1259</v>
      </c>
      <c r="M38" s="73" t="s">
        <v>518</v>
      </c>
      <c r="N38" s="47" t="s">
        <v>446</v>
      </c>
      <c r="O38" s="47">
        <v>131</v>
      </c>
      <c r="P38" s="53"/>
      <c r="Q38" s="53">
        <f t="shared" si="1"/>
        <v>0</v>
      </c>
      <c r="R38" s="49" t="s">
        <v>1256</v>
      </c>
      <c r="S38" s="49"/>
      <c r="T38" s="49"/>
      <c r="U38" s="47"/>
      <c r="V38" s="47"/>
      <c r="W38" s="47"/>
      <c r="X38" s="47"/>
      <c r="Y38" s="47"/>
    </row>
    <row r="39" spans="2:25" s="46" customFormat="1" ht="10.5" x14ac:dyDescent="0.25">
      <c r="B39" s="48">
        <v>29</v>
      </c>
      <c r="C39" s="47" t="str">
        <f t="shared" si="0"/>
        <v>10.2.8.1</v>
      </c>
      <c r="D39" s="47" t="s">
        <v>1007</v>
      </c>
      <c r="E39" s="48">
        <v>8</v>
      </c>
      <c r="F39" s="84">
        <v>1</v>
      </c>
      <c r="G39" s="84">
        <v>1</v>
      </c>
      <c r="H39" s="84" t="s">
        <v>1002</v>
      </c>
      <c r="I39" s="84" t="s">
        <v>1001</v>
      </c>
      <c r="J39" s="47" t="s">
        <v>369</v>
      </c>
      <c r="K39" s="47"/>
      <c r="L39" s="85" t="s">
        <v>1267</v>
      </c>
      <c r="M39" s="47" t="s">
        <v>22</v>
      </c>
      <c r="N39" s="47" t="s">
        <v>445</v>
      </c>
      <c r="O39" s="47">
        <v>92</v>
      </c>
      <c r="P39" s="53"/>
      <c r="Q39" s="53">
        <f t="shared" si="1"/>
        <v>0</v>
      </c>
      <c r="R39" s="49" t="s">
        <v>1008</v>
      </c>
      <c r="S39" s="49" t="s">
        <v>1440</v>
      </c>
      <c r="T39" s="49" t="s">
        <v>1263</v>
      </c>
      <c r="U39" s="47"/>
      <c r="V39" s="47"/>
      <c r="W39" s="47"/>
      <c r="X39" s="47"/>
      <c r="Y39" s="47"/>
    </row>
    <row r="40" spans="2:25" s="46" customFormat="1" ht="10.5" x14ac:dyDescent="0.25">
      <c r="B40" s="48">
        <v>30</v>
      </c>
      <c r="C40" s="47" t="str">
        <f t="shared" si="0"/>
        <v>10.2.8.2</v>
      </c>
      <c r="D40" s="47" t="s">
        <v>1007</v>
      </c>
      <c r="E40" s="48">
        <v>8</v>
      </c>
      <c r="F40" s="84">
        <v>2</v>
      </c>
      <c r="G40" s="84">
        <v>1</v>
      </c>
      <c r="H40" s="84" t="s">
        <v>1003</v>
      </c>
      <c r="I40" s="84" t="s">
        <v>46</v>
      </c>
      <c r="J40" s="47" t="s">
        <v>1009</v>
      </c>
      <c r="K40" s="47"/>
      <c r="L40" s="85" t="s">
        <v>1011</v>
      </c>
      <c r="M40" s="73" t="s">
        <v>518</v>
      </c>
      <c r="N40" s="47" t="s">
        <v>444</v>
      </c>
      <c r="O40" s="47">
        <v>213</v>
      </c>
      <c r="P40" s="53"/>
      <c r="Q40" s="53">
        <f t="shared" si="1"/>
        <v>0</v>
      </c>
      <c r="R40" s="49" t="s">
        <v>1010</v>
      </c>
      <c r="S40" s="49"/>
      <c r="T40" s="49" t="s">
        <v>1320</v>
      </c>
      <c r="U40" s="47"/>
      <c r="V40" s="47"/>
      <c r="W40" s="47"/>
      <c r="X40" s="47"/>
      <c r="Y40" s="47"/>
    </row>
    <row r="41" spans="2:25" s="46" customFormat="1" ht="10.5" x14ac:dyDescent="0.25">
      <c r="B41" s="48">
        <v>31</v>
      </c>
      <c r="C41" s="47" t="str">
        <f t="shared" si="0"/>
        <v>10.2.8.3</v>
      </c>
      <c r="D41" s="47" t="s">
        <v>1007</v>
      </c>
      <c r="E41" s="48">
        <v>8</v>
      </c>
      <c r="F41" s="84">
        <v>3</v>
      </c>
      <c r="G41" s="84">
        <v>1</v>
      </c>
      <c r="H41" s="84" t="s">
        <v>1005</v>
      </c>
      <c r="I41" s="84" t="s">
        <v>1004</v>
      </c>
      <c r="J41" s="47" t="s">
        <v>1013</v>
      </c>
      <c r="K41" s="47"/>
      <c r="L41" s="85" t="s">
        <v>1015</v>
      </c>
      <c r="M41" s="73" t="s">
        <v>518</v>
      </c>
      <c r="N41" s="47" t="s">
        <v>444</v>
      </c>
      <c r="O41" s="47">
        <v>96</v>
      </c>
      <c r="P41" s="53"/>
      <c r="Q41" s="53">
        <f t="shared" si="1"/>
        <v>0</v>
      </c>
      <c r="R41" s="49" t="s">
        <v>1014</v>
      </c>
      <c r="S41" s="49"/>
      <c r="T41" s="49"/>
      <c r="U41" s="47"/>
      <c r="V41" s="47"/>
      <c r="W41" s="47"/>
      <c r="X41" s="47"/>
      <c r="Y41" s="47"/>
    </row>
    <row r="42" spans="2:25" s="46" customFormat="1" ht="10.5" x14ac:dyDescent="0.25">
      <c r="B42" s="48">
        <v>32</v>
      </c>
      <c r="C42" s="47" t="str">
        <f t="shared" si="0"/>
        <v>10.2.8.4</v>
      </c>
      <c r="D42" s="47" t="s">
        <v>1007</v>
      </c>
      <c r="E42" s="48">
        <v>8</v>
      </c>
      <c r="F42" s="84">
        <v>4</v>
      </c>
      <c r="G42" s="84">
        <v>1</v>
      </c>
      <c r="H42" s="84" t="s">
        <v>1006</v>
      </c>
      <c r="I42" s="84" t="s">
        <v>69</v>
      </c>
      <c r="J42" s="47" t="s">
        <v>1016</v>
      </c>
      <c r="K42" s="47"/>
      <c r="L42" s="85" t="s">
        <v>1018</v>
      </c>
      <c r="M42" s="73" t="s">
        <v>518</v>
      </c>
      <c r="N42" s="47" t="s">
        <v>444</v>
      </c>
      <c r="O42" s="47">
        <v>146</v>
      </c>
      <c r="P42" s="53"/>
      <c r="Q42" s="53">
        <f t="shared" si="1"/>
        <v>0</v>
      </c>
      <c r="R42" s="49" t="s">
        <v>1017</v>
      </c>
      <c r="S42" s="49"/>
      <c r="T42" s="49"/>
      <c r="U42" s="47"/>
      <c r="V42" s="47"/>
      <c r="W42" s="47"/>
      <c r="X42" s="47"/>
      <c r="Y42" s="47"/>
    </row>
    <row r="43" spans="2:25" s="46" customFormat="1" ht="10.5" x14ac:dyDescent="0.25">
      <c r="B43" s="48">
        <v>33</v>
      </c>
      <c r="C43" s="47" t="str">
        <f t="shared" ref="C43:C74" si="2">CONCATENATE(D43,E43,".",F43)</f>
        <v>10.2.9.1</v>
      </c>
      <c r="D43" s="47" t="s">
        <v>1007</v>
      </c>
      <c r="E43" s="48">
        <v>9</v>
      </c>
      <c r="F43" s="84">
        <v>1</v>
      </c>
      <c r="G43" s="84">
        <v>1</v>
      </c>
      <c r="H43" s="84" t="s">
        <v>1006</v>
      </c>
      <c r="I43" s="84" t="s">
        <v>1002</v>
      </c>
      <c r="J43" s="47" t="s">
        <v>1020</v>
      </c>
      <c r="K43" s="47"/>
      <c r="L43" s="85" t="s">
        <v>1019</v>
      </c>
      <c r="M43" s="73" t="s">
        <v>518</v>
      </c>
      <c r="N43" s="47" t="s">
        <v>446</v>
      </c>
      <c r="O43" s="47">
        <v>92</v>
      </c>
      <c r="P43" s="53"/>
      <c r="Q43" s="53">
        <f t="shared" ref="Q43:Q74" si="3">IF(RIGHT(L43)=" ",1,0)</f>
        <v>0</v>
      </c>
      <c r="R43" s="49" t="s">
        <v>1021</v>
      </c>
      <c r="S43" s="49"/>
      <c r="T43" s="49"/>
      <c r="U43" s="47"/>
      <c r="V43" s="47"/>
      <c r="W43" s="47"/>
      <c r="X43" s="47"/>
      <c r="Y43" s="47"/>
    </row>
    <row r="44" spans="2:25" s="46" customFormat="1" ht="10.5" x14ac:dyDescent="0.25">
      <c r="B44" s="48">
        <v>34</v>
      </c>
      <c r="C44" s="47" t="str">
        <f t="shared" si="2"/>
        <v>10.2.9.2</v>
      </c>
      <c r="D44" s="47" t="s">
        <v>1007</v>
      </c>
      <c r="E44" s="48">
        <v>9</v>
      </c>
      <c r="F44" s="84">
        <v>2</v>
      </c>
      <c r="G44" s="84">
        <v>1</v>
      </c>
      <c r="H44" s="84" t="s">
        <v>69</v>
      </c>
      <c r="I44" s="84" t="s">
        <v>1005</v>
      </c>
      <c r="J44" s="47" t="s">
        <v>1271</v>
      </c>
      <c r="K44" s="47"/>
      <c r="L44" s="85" t="s">
        <v>1268</v>
      </c>
      <c r="M44" s="47" t="s">
        <v>22</v>
      </c>
      <c r="N44" s="47" t="s">
        <v>445</v>
      </c>
      <c r="O44" s="47">
        <v>98</v>
      </c>
      <c r="P44" s="53"/>
      <c r="Q44" s="53">
        <f t="shared" si="3"/>
        <v>0</v>
      </c>
      <c r="R44" s="49" t="s">
        <v>1277</v>
      </c>
      <c r="S44" s="49" t="s">
        <v>1441</v>
      </c>
      <c r="T44" s="49"/>
      <c r="U44" s="47"/>
      <c r="V44" s="47"/>
      <c r="W44" s="47"/>
      <c r="X44" s="47"/>
      <c r="Y44" s="47"/>
    </row>
    <row r="45" spans="2:25" s="46" customFormat="1" ht="10.5" x14ac:dyDescent="0.25">
      <c r="B45" s="48">
        <v>35</v>
      </c>
      <c r="C45" s="47" t="str">
        <f t="shared" si="2"/>
        <v>10.2.9.3</v>
      </c>
      <c r="D45" s="47" t="s">
        <v>1007</v>
      </c>
      <c r="E45" s="48">
        <v>9</v>
      </c>
      <c r="F45" s="84">
        <v>3</v>
      </c>
      <c r="G45" s="84">
        <v>1</v>
      </c>
      <c r="H45" s="84" t="s">
        <v>1004</v>
      </c>
      <c r="I45" s="84" t="s">
        <v>1003</v>
      </c>
      <c r="J45" s="47" t="s">
        <v>1265</v>
      </c>
      <c r="K45" s="47"/>
      <c r="L45" s="85" t="s">
        <v>1059</v>
      </c>
      <c r="M45" s="47" t="s">
        <v>22</v>
      </c>
      <c r="N45" s="47" t="s">
        <v>445</v>
      </c>
      <c r="O45" s="47">
        <v>110</v>
      </c>
      <c r="P45" s="53"/>
      <c r="Q45" s="53">
        <f t="shared" si="3"/>
        <v>0</v>
      </c>
      <c r="R45" s="49" t="s">
        <v>1278</v>
      </c>
      <c r="S45" s="49" t="s">
        <v>1442</v>
      </c>
      <c r="T45" s="49"/>
      <c r="U45" s="47"/>
      <c r="V45" s="47"/>
      <c r="W45" s="47"/>
      <c r="X45" s="47"/>
      <c r="Y45" s="47"/>
    </row>
    <row r="46" spans="2:25" s="46" customFormat="1" ht="10.5" x14ac:dyDescent="0.25">
      <c r="B46" s="48">
        <v>36</v>
      </c>
      <c r="C46" s="47" t="str">
        <f t="shared" si="2"/>
        <v>10.2.9.4</v>
      </c>
      <c r="D46" s="47" t="s">
        <v>1007</v>
      </c>
      <c r="E46" s="48">
        <v>9</v>
      </c>
      <c r="F46" s="84">
        <v>4</v>
      </c>
      <c r="G46" s="84">
        <v>1</v>
      </c>
      <c r="H46" s="84" t="s">
        <v>46</v>
      </c>
      <c r="I46" s="84" t="s">
        <v>1001</v>
      </c>
      <c r="J46" s="47" t="s">
        <v>1287</v>
      </c>
      <c r="K46" s="47"/>
      <c r="L46" s="85" t="s">
        <v>1060</v>
      </c>
      <c r="M46" s="73" t="s">
        <v>518</v>
      </c>
      <c r="N46" s="47" t="s">
        <v>444</v>
      </c>
      <c r="O46" s="47">
        <v>114</v>
      </c>
      <c r="P46" s="53"/>
      <c r="Q46" s="53">
        <f t="shared" si="3"/>
        <v>0</v>
      </c>
      <c r="R46" s="49" t="s">
        <v>1288</v>
      </c>
      <c r="S46" s="49"/>
      <c r="T46" s="49"/>
      <c r="U46" s="47"/>
      <c r="V46" s="47"/>
      <c r="W46" s="47"/>
      <c r="X46" s="47"/>
      <c r="Y46" s="47"/>
    </row>
    <row r="47" spans="2:25" s="46" customFormat="1" ht="10.5" x14ac:dyDescent="0.25">
      <c r="B47" s="48">
        <v>37</v>
      </c>
      <c r="C47" s="47" t="str">
        <f t="shared" si="2"/>
        <v>10.2.10.1</v>
      </c>
      <c r="D47" s="47" t="s">
        <v>1007</v>
      </c>
      <c r="E47" s="48">
        <v>10</v>
      </c>
      <c r="F47" s="84">
        <v>1</v>
      </c>
      <c r="G47" s="84">
        <v>1</v>
      </c>
      <c r="H47" s="84" t="s">
        <v>1002</v>
      </c>
      <c r="I47" s="84" t="s">
        <v>46</v>
      </c>
      <c r="J47" s="47" t="s">
        <v>1063</v>
      </c>
      <c r="K47" s="47"/>
      <c r="L47" s="85" t="s">
        <v>1064</v>
      </c>
      <c r="M47" s="47" t="s">
        <v>22</v>
      </c>
      <c r="N47" s="47" t="s">
        <v>445</v>
      </c>
      <c r="O47" s="47">
        <v>108</v>
      </c>
      <c r="P47" s="53"/>
      <c r="Q47" s="53">
        <f t="shared" si="3"/>
        <v>0</v>
      </c>
      <c r="R47" s="49" t="s">
        <v>1065</v>
      </c>
      <c r="S47" s="49" t="s">
        <v>1443</v>
      </c>
      <c r="T47" s="49"/>
      <c r="U47" s="47"/>
      <c r="V47" s="47"/>
      <c r="W47" s="47"/>
      <c r="X47" s="47"/>
      <c r="Y47" s="47"/>
    </row>
    <row r="48" spans="2:25" s="46" customFormat="1" ht="10.5" x14ac:dyDescent="0.25">
      <c r="B48" s="48">
        <v>38</v>
      </c>
      <c r="C48" s="47" t="str">
        <f t="shared" si="2"/>
        <v>10.2.10.2</v>
      </c>
      <c r="D48" s="47" t="s">
        <v>1007</v>
      </c>
      <c r="E48" s="48">
        <v>10</v>
      </c>
      <c r="F48" s="84">
        <v>2</v>
      </c>
      <c r="G48" s="84">
        <v>1</v>
      </c>
      <c r="H48" s="84" t="s">
        <v>1001</v>
      </c>
      <c r="I48" s="84" t="s">
        <v>1004</v>
      </c>
      <c r="J48" s="47" t="s">
        <v>1066</v>
      </c>
      <c r="K48" s="47"/>
      <c r="L48" s="85" t="s">
        <v>1068</v>
      </c>
      <c r="M48" s="73" t="s">
        <v>518</v>
      </c>
      <c r="N48" s="47" t="s">
        <v>444</v>
      </c>
      <c r="O48" s="47">
        <v>108</v>
      </c>
      <c r="P48" s="53"/>
      <c r="Q48" s="53">
        <f t="shared" si="3"/>
        <v>0</v>
      </c>
      <c r="R48" s="49" t="s">
        <v>1067</v>
      </c>
      <c r="S48" s="49"/>
      <c r="T48" s="49"/>
      <c r="U48" s="47"/>
      <c r="V48" s="47"/>
      <c r="W48" s="47"/>
      <c r="X48" s="47"/>
      <c r="Y48" s="47"/>
    </row>
    <row r="49" spans="2:25" s="46" customFormat="1" ht="10.5" x14ac:dyDescent="0.25">
      <c r="B49" s="48">
        <v>39</v>
      </c>
      <c r="C49" s="47" t="str">
        <f t="shared" si="2"/>
        <v>10.2.10.3</v>
      </c>
      <c r="D49" s="47" t="s">
        <v>1007</v>
      </c>
      <c r="E49" s="48">
        <v>10</v>
      </c>
      <c r="F49" s="84">
        <v>3</v>
      </c>
      <c r="G49" s="84">
        <v>1</v>
      </c>
      <c r="H49" s="84" t="s">
        <v>1003</v>
      </c>
      <c r="I49" s="84" t="s">
        <v>69</v>
      </c>
      <c r="J49" s="47" t="s">
        <v>1297</v>
      </c>
      <c r="K49" s="47"/>
      <c r="L49" s="85" t="s">
        <v>1071</v>
      </c>
      <c r="M49" s="73" t="s">
        <v>518</v>
      </c>
      <c r="N49" s="47" t="s">
        <v>446</v>
      </c>
      <c r="O49" s="47">
        <v>114</v>
      </c>
      <c r="P49" s="53"/>
      <c r="Q49" s="53">
        <f t="shared" si="3"/>
        <v>0</v>
      </c>
      <c r="R49" s="49" t="s">
        <v>1296</v>
      </c>
      <c r="S49" s="49"/>
      <c r="T49" s="49"/>
      <c r="U49" s="47"/>
      <c r="V49" s="47"/>
      <c r="W49" s="47"/>
      <c r="X49" s="47"/>
      <c r="Y49" s="47"/>
    </row>
    <row r="50" spans="2:25" s="46" customFormat="1" ht="10.5" x14ac:dyDescent="0.25">
      <c r="B50" s="48">
        <v>40</v>
      </c>
      <c r="C50" s="47" t="str">
        <f t="shared" si="2"/>
        <v>10.2.10.4</v>
      </c>
      <c r="D50" s="47" t="s">
        <v>1007</v>
      </c>
      <c r="E50" s="48">
        <v>10</v>
      </c>
      <c r="F50" s="84">
        <v>4</v>
      </c>
      <c r="G50" s="84">
        <v>1</v>
      </c>
      <c r="H50" s="84" t="s">
        <v>1005</v>
      </c>
      <c r="I50" s="84" t="s">
        <v>1006</v>
      </c>
      <c r="J50" s="47" t="s">
        <v>354</v>
      </c>
      <c r="K50" s="47"/>
      <c r="L50" s="85" t="s">
        <v>1072</v>
      </c>
      <c r="M50" s="73" t="s">
        <v>518</v>
      </c>
      <c r="N50" s="47" t="s">
        <v>444</v>
      </c>
      <c r="O50" s="47">
        <v>105</v>
      </c>
      <c r="P50" s="53"/>
      <c r="Q50" s="53">
        <f t="shared" si="3"/>
        <v>0</v>
      </c>
      <c r="R50" s="49" t="s">
        <v>355</v>
      </c>
      <c r="S50" s="49"/>
      <c r="T50" s="49"/>
      <c r="U50" s="47"/>
      <c r="V50" s="47"/>
      <c r="W50" s="47"/>
      <c r="X50" s="47"/>
      <c r="Y50" s="47"/>
    </row>
    <row r="51" spans="2:25" s="46" customFormat="1" ht="10.5" x14ac:dyDescent="0.25">
      <c r="B51" s="48">
        <v>41</v>
      </c>
      <c r="C51" s="47" t="str">
        <f t="shared" si="2"/>
        <v>10.2.11.1</v>
      </c>
      <c r="D51" s="47" t="s">
        <v>1007</v>
      </c>
      <c r="E51" s="48">
        <v>11</v>
      </c>
      <c r="F51" s="84">
        <v>1</v>
      </c>
      <c r="G51" s="84">
        <v>1</v>
      </c>
      <c r="H51" s="84" t="s">
        <v>1005</v>
      </c>
      <c r="I51" s="84" t="s">
        <v>1002</v>
      </c>
      <c r="J51" s="47" t="s">
        <v>1303</v>
      </c>
      <c r="K51" s="47"/>
      <c r="L51" s="85" t="s">
        <v>1149</v>
      </c>
      <c r="M51" s="73" t="s">
        <v>518</v>
      </c>
      <c r="N51" s="47" t="s">
        <v>444</v>
      </c>
      <c r="O51" s="47">
        <v>172</v>
      </c>
      <c r="P51" s="53"/>
      <c r="Q51" s="53">
        <f t="shared" si="3"/>
        <v>0</v>
      </c>
      <c r="R51" s="49" t="s">
        <v>1302</v>
      </c>
      <c r="S51" s="49"/>
      <c r="T51" s="49"/>
      <c r="U51" s="47"/>
      <c r="V51" s="47"/>
      <c r="W51" s="47"/>
      <c r="X51" s="47"/>
      <c r="Y51" s="47"/>
    </row>
    <row r="52" spans="2:25" s="46" customFormat="1" ht="10.5" x14ac:dyDescent="0.25">
      <c r="B52" s="48">
        <v>42</v>
      </c>
      <c r="C52" s="47" t="str">
        <f t="shared" si="2"/>
        <v>10.2.11.2</v>
      </c>
      <c r="D52" s="47" t="s">
        <v>1007</v>
      </c>
      <c r="E52" s="48">
        <v>11</v>
      </c>
      <c r="F52" s="84">
        <v>2</v>
      </c>
      <c r="G52" s="84">
        <v>1</v>
      </c>
      <c r="H52" s="84" t="s">
        <v>1006</v>
      </c>
      <c r="I52" s="84" t="s">
        <v>1003</v>
      </c>
      <c r="J52" s="47" t="s">
        <v>680</v>
      </c>
      <c r="K52" s="47"/>
      <c r="L52" s="85" t="s">
        <v>1150</v>
      </c>
      <c r="M52" s="73" t="s">
        <v>518</v>
      </c>
      <c r="N52" s="47" t="s">
        <v>446</v>
      </c>
      <c r="O52" s="47">
        <v>197</v>
      </c>
      <c r="P52" s="53"/>
      <c r="Q52" s="53">
        <f t="shared" si="3"/>
        <v>0</v>
      </c>
      <c r="R52" s="49" t="s">
        <v>689</v>
      </c>
      <c r="S52" s="49"/>
      <c r="T52" s="49"/>
      <c r="U52" s="47"/>
      <c r="V52" s="47"/>
      <c r="W52" s="47"/>
      <c r="X52" s="47"/>
      <c r="Y52" s="47"/>
    </row>
    <row r="53" spans="2:25" s="46" customFormat="1" ht="10.5" x14ac:dyDescent="0.25">
      <c r="B53" s="48">
        <v>43</v>
      </c>
      <c r="C53" s="47" t="str">
        <f t="shared" si="2"/>
        <v>10.2.11.3</v>
      </c>
      <c r="D53" s="47" t="s">
        <v>1007</v>
      </c>
      <c r="E53" s="48">
        <v>11</v>
      </c>
      <c r="F53" s="84">
        <v>3</v>
      </c>
      <c r="G53" s="84">
        <v>1</v>
      </c>
      <c r="H53" s="84" t="s">
        <v>69</v>
      </c>
      <c r="I53" s="84" t="s">
        <v>1001</v>
      </c>
      <c r="J53" s="47" t="s">
        <v>1195</v>
      </c>
      <c r="K53" s="47"/>
      <c r="L53" s="85" t="s">
        <v>1197</v>
      </c>
      <c r="M53" s="47" t="s">
        <v>22</v>
      </c>
      <c r="N53" s="47" t="s">
        <v>445</v>
      </c>
      <c r="O53" s="47">
        <v>124</v>
      </c>
      <c r="P53" s="53"/>
      <c r="Q53" s="53">
        <f t="shared" si="3"/>
        <v>0</v>
      </c>
      <c r="R53" s="49" t="s">
        <v>1196</v>
      </c>
      <c r="S53" s="49" t="s">
        <v>1444</v>
      </c>
      <c r="U53" s="47"/>
      <c r="V53" s="47"/>
      <c r="W53" s="47"/>
      <c r="X53" s="47"/>
      <c r="Y53" s="47"/>
    </row>
    <row r="54" spans="2:25" s="46" customFormat="1" ht="10.5" x14ac:dyDescent="0.25">
      <c r="B54" s="48">
        <v>44</v>
      </c>
      <c r="C54" s="47" t="str">
        <f t="shared" si="2"/>
        <v>10.2.11.4</v>
      </c>
      <c r="D54" s="47" t="s">
        <v>1007</v>
      </c>
      <c r="E54" s="48">
        <v>11</v>
      </c>
      <c r="F54" s="84">
        <v>4</v>
      </c>
      <c r="G54" s="84">
        <v>1</v>
      </c>
      <c r="H54" s="84" t="s">
        <v>1004</v>
      </c>
      <c r="I54" s="84" t="s">
        <v>46</v>
      </c>
      <c r="J54" s="47" t="s">
        <v>373</v>
      </c>
      <c r="K54" s="47"/>
      <c r="L54" s="85" t="s">
        <v>1211</v>
      </c>
      <c r="M54" s="47" t="s">
        <v>22</v>
      </c>
      <c r="N54" s="47" t="s">
        <v>1304</v>
      </c>
      <c r="O54" s="47">
        <v>7</v>
      </c>
      <c r="P54" s="53"/>
      <c r="Q54" s="53">
        <f t="shared" si="3"/>
        <v>0</v>
      </c>
      <c r="R54" s="49" t="s">
        <v>1305</v>
      </c>
      <c r="S54" s="49" t="s">
        <v>1545</v>
      </c>
      <c r="T54" s="49" t="s">
        <v>1445</v>
      </c>
      <c r="U54" s="47"/>
      <c r="V54" s="47"/>
      <c r="W54" s="47"/>
      <c r="X54" s="47"/>
      <c r="Y54" s="47"/>
    </row>
    <row r="55" spans="2:25" s="46" customFormat="1" ht="10.5" x14ac:dyDescent="0.25">
      <c r="B55" s="48">
        <v>45</v>
      </c>
      <c r="C55" s="47" t="str">
        <f t="shared" si="2"/>
        <v>10.2.12.1</v>
      </c>
      <c r="D55" s="47" t="s">
        <v>1007</v>
      </c>
      <c r="E55" s="48">
        <v>12</v>
      </c>
      <c r="F55" s="84">
        <v>1</v>
      </c>
      <c r="G55" s="84">
        <v>1</v>
      </c>
      <c r="H55" s="84" t="s">
        <v>1002</v>
      </c>
      <c r="I55" s="84" t="s">
        <v>1004</v>
      </c>
      <c r="J55" s="47" t="s">
        <v>1214</v>
      </c>
      <c r="K55" s="47"/>
      <c r="L55" s="85" t="s">
        <v>1215</v>
      </c>
      <c r="M55" s="73" t="s">
        <v>518</v>
      </c>
      <c r="N55" s="47" t="s">
        <v>1232</v>
      </c>
      <c r="O55" s="47">
        <v>76</v>
      </c>
      <c r="P55" s="53"/>
      <c r="Q55" s="53">
        <f t="shared" si="3"/>
        <v>0</v>
      </c>
      <c r="R55" s="49" t="s">
        <v>1216</v>
      </c>
      <c r="S55" s="49"/>
      <c r="T55" s="49"/>
      <c r="U55" s="47"/>
      <c r="V55" s="47"/>
      <c r="W55" s="47"/>
      <c r="X55" s="47"/>
      <c r="Y55" s="47"/>
    </row>
    <row r="56" spans="2:25" s="46" customFormat="1" ht="10.5" x14ac:dyDescent="0.25">
      <c r="B56" s="48">
        <v>46</v>
      </c>
      <c r="C56" s="47" t="str">
        <f t="shared" si="2"/>
        <v>10.2.12.2</v>
      </c>
      <c r="D56" s="47" t="s">
        <v>1007</v>
      </c>
      <c r="E56" s="48">
        <v>12</v>
      </c>
      <c r="F56" s="84">
        <v>2</v>
      </c>
      <c r="G56" s="84">
        <v>1</v>
      </c>
      <c r="H56" s="84" t="s">
        <v>46</v>
      </c>
      <c r="I56" s="84" t="s">
        <v>69</v>
      </c>
      <c r="J56" s="47" t="s">
        <v>916</v>
      </c>
      <c r="K56" s="47"/>
      <c r="L56" s="85" t="s">
        <v>1306</v>
      </c>
      <c r="M56" s="73" t="s">
        <v>518</v>
      </c>
      <c r="N56" s="47" t="s">
        <v>444</v>
      </c>
      <c r="O56" s="47">
        <v>85</v>
      </c>
      <c r="P56" s="53"/>
      <c r="Q56" s="53">
        <f t="shared" si="3"/>
        <v>0</v>
      </c>
      <c r="R56" s="49" t="s">
        <v>1222</v>
      </c>
      <c r="S56" s="49"/>
      <c r="T56" s="49"/>
      <c r="U56" s="47"/>
      <c r="V56" s="47"/>
      <c r="W56" s="47"/>
      <c r="X56" s="47"/>
      <c r="Y56" s="47"/>
    </row>
    <row r="57" spans="2:25" s="46" customFormat="1" ht="10.5" x14ac:dyDescent="0.25">
      <c r="B57" s="48">
        <v>47</v>
      </c>
      <c r="C57" s="47" t="str">
        <f t="shared" si="2"/>
        <v>10.2.12.3</v>
      </c>
      <c r="D57" s="47" t="s">
        <v>1007</v>
      </c>
      <c r="E57" s="48">
        <v>12</v>
      </c>
      <c r="F57" s="84">
        <v>3</v>
      </c>
      <c r="G57" s="84">
        <v>1</v>
      </c>
      <c r="H57" s="84" t="s">
        <v>1001</v>
      </c>
      <c r="I57" s="84" t="s">
        <v>1006</v>
      </c>
      <c r="J57" s="47" t="s">
        <v>1224</v>
      </c>
      <c r="K57" s="47"/>
      <c r="L57" s="85" t="s">
        <v>1308</v>
      </c>
      <c r="M57" s="73" t="s">
        <v>518</v>
      </c>
      <c r="N57" s="47" t="s">
        <v>444</v>
      </c>
      <c r="O57" s="47">
        <v>103</v>
      </c>
      <c r="P57" s="53"/>
      <c r="Q57" s="53">
        <f t="shared" si="3"/>
        <v>0</v>
      </c>
      <c r="R57" s="49" t="s">
        <v>1307</v>
      </c>
      <c r="S57" s="49"/>
      <c r="T57" s="49"/>
      <c r="U57" s="47"/>
      <c r="V57" s="47"/>
      <c r="W57" s="47"/>
      <c r="X57" s="47"/>
      <c r="Y57" s="47"/>
    </row>
    <row r="58" spans="2:25" s="46" customFormat="1" ht="10.5" x14ac:dyDescent="0.25">
      <c r="B58" s="48">
        <v>48</v>
      </c>
      <c r="C58" s="47" t="str">
        <f t="shared" si="2"/>
        <v>10.2.12.4</v>
      </c>
      <c r="D58" s="47" t="s">
        <v>1007</v>
      </c>
      <c r="E58" s="48">
        <v>12</v>
      </c>
      <c r="F58" s="84">
        <v>4</v>
      </c>
      <c r="G58" s="84">
        <v>1</v>
      </c>
      <c r="H58" s="84" t="s">
        <v>1003</v>
      </c>
      <c r="I58" s="84" t="s">
        <v>1005</v>
      </c>
      <c r="J58" s="47" t="s">
        <v>1316</v>
      </c>
      <c r="K58" s="47"/>
      <c r="L58" s="85" t="s">
        <v>1318</v>
      </c>
      <c r="M58" s="73" t="s">
        <v>518</v>
      </c>
      <c r="N58" s="47" t="s">
        <v>444</v>
      </c>
      <c r="O58" s="47">
        <v>202</v>
      </c>
      <c r="P58" s="53"/>
      <c r="Q58" s="53">
        <f t="shared" si="3"/>
        <v>0</v>
      </c>
      <c r="R58" s="49" t="s">
        <v>1317</v>
      </c>
      <c r="S58" s="49"/>
      <c r="T58" s="49"/>
      <c r="U58" s="47"/>
      <c r="V58" s="47"/>
      <c r="W58" s="47"/>
      <c r="X58" s="47"/>
      <c r="Y58" s="47"/>
    </row>
    <row r="59" spans="2:25" s="46" customFormat="1" ht="10.5" x14ac:dyDescent="0.25">
      <c r="B59" s="48">
        <v>49</v>
      </c>
      <c r="C59" s="47" t="str">
        <f t="shared" si="2"/>
        <v>10.2.13.1</v>
      </c>
      <c r="D59" s="47" t="s">
        <v>1007</v>
      </c>
      <c r="E59" s="48">
        <v>13</v>
      </c>
      <c r="F59" s="84">
        <v>1</v>
      </c>
      <c r="G59" s="84">
        <v>1</v>
      </c>
      <c r="H59" s="84" t="s">
        <v>1003</v>
      </c>
      <c r="I59" s="84" t="s">
        <v>1002</v>
      </c>
      <c r="J59" s="47" t="s">
        <v>491</v>
      </c>
      <c r="K59" s="47"/>
      <c r="L59" s="85" t="s">
        <v>1269</v>
      </c>
      <c r="M59" s="47" t="s">
        <v>124</v>
      </c>
      <c r="N59" s="47" t="s">
        <v>445</v>
      </c>
      <c r="O59" s="47">
        <v>191</v>
      </c>
      <c r="P59" s="53"/>
      <c r="Q59" s="53">
        <f t="shared" si="3"/>
        <v>0</v>
      </c>
      <c r="R59" s="49" t="s">
        <v>1229</v>
      </c>
      <c r="S59" s="49" t="s">
        <v>1446</v>
      </c>
      <c r="T59" s="49"/>
      <c r="U59" s="47"/>
      <c r="V59" s="47"/>
      <c r="W59" s="47"/>
      <c r="X59" s="47"/>
      <c r="Y59" s="47"/>
    </row>
    <row r="60" spans="2:25" s="46" customFormat="1" ht="10.5" x14ac:dyDescent="0.25">
      <c r="B60" s="48">
        <v>50</v>
      </c>
      <c r="C60" s="47" t="str">
        <f t="shared" si="2"/>
        <v>10.2.13.2</v>
      </c>
      <c r="D60" s="47" t="s">
        <v>1007</v>
      </c>
      <c r="E60" s="48">
        <v>13</v>
      </c>
      <c r="F60" s="84">
        <v>2</v>
      </c>
      <c r="G60" s="84">
        <v>1</v>
      </c>
      <c r="H60" s="84" t="s">
        <v>1005</v>
      </c>
      <c r="I60" s="84" t="s">
        <v>1001</v>
      </c>
      <c r="J60" s="47" t="s">
        <v>323</v>
      </c>
      <c r="K60" s="47"/>
      <c r="L60" s="85" t="s">
        <v>1231</v>
      </c>
      <c r="M60" s="73" t="s">
        <v>518</v>
      </c>
      <c r="N60" s="47" t="s">
        <v>444</v>
      </c>
      <c r="O60" s="47">
        <v>90</v>
      </c>
      <c r="P60" s="53"/>
      <c r="Q60" s="53">
        <f t="shared" si="3"/>
        <v>0</v>
      </c>
      <c r="R60" s="49" t="s">
        <v>562</v>
      </c>
      <c r="S60" s="49"/>
      <c r="T60" s="49"/>
      <c r="U60" s="47"/>
      <c r="V60" s="47"/>
      <c r="W60" s="47"/>
      <c r="X60" s="47"/>
      <c r="Y60" s="47"/>
    </row>
    <row r="61" spans="2:25" s="46" customFormat="1" ht="10.5" x14ac:dyDescent="0.25">
      <c r="B61" s="48">
        <v>51</v>
      </c>
      <c r="C61" s="47" t="str">
        <f t="shared" si="2"/>
        <v>10.2.13.3</v>
      </c>
      <c r="D61" s="47" t="s">
        <v>1007</v>
      </c>
      <c r="E61" s="48">
        <v>13</v>
      </c>
      <c r="F61" s="84">
        <v>3</v>
      </c>
      <c r="G61" s="84">
        <v>1</v>
      </c>
      <c r="H61" s="84" t="s">
        <v>1006</v>
      </c>
      <c r="I61" s="84" t="s">
        <v>46</v>
      </c>
      <c r="J61" s="47" t="s">
        <v>743</v>
      </c>
      <c r="K61" s="47"/>
      <c r="L61" s="85" t="s">
        <v>1233</v>
      </c>
      <c r="M61" s="47" t="s">
        <v>22</v>
      </c>
      <c r="N61" s="47" t="s">
        <v>445</v>
      </c>
      <c r="O61" s="47">
        <v>130</v>
      </c>
      <c r="P61" s="53"/>
      <c r="Q61" s="53">
        <f t="shared" si="3"/>
        <v>0</v>
      </c>
      <c r="R61" s="49" t="s">
        <v>744</v>
      </c>
      <c r="S61" s="49" t="s">
        <v>1447</v>
      </c>
      <c r="T61" s="49"/>
      <c r="U61" s="47"/>
      <c r="V61" s="47"/>
      <c r="W61" s="47"/>
      <c r="X61" s="47"/>
      <c r="Y61" s="47"/>
    </row>
    <row r="62" spans="2:25" s="46" customFormat="1" ht="10.5" x14ac:dyDescent="0.25">
      <c r="B62" s="48">
        <v>52</v>
      </c>
      <c r="C62" s="47" t="str">
        <f t="shared" si="2"/>
        <v>10.2.13.4</v>
      </c>
      <c r="D62" s="47" t="s">
        <v>1007</v>
      </c>
      <c r="E62" s="48">
        <v>13</v>
      </c>
      <c r="F62" s="84">
        <v>4</v>
      </c>
      <c r="G62" s="84">
        <v>1</v>
      </c>
      <c r="H62" s="84" t="s">
        <v>69</v>
      </c>
      <c r="I62" s="84" t="s">
        <v>1004</v>
      </c>
      <c r="J62" s="47" t="s">
        <v>367</v>
      </c>
      <c r="K62" s="47"/>
      <c r="L62" s="85" t="s">
        <v>1234</v>
      </c>
      <c r="M62" s="73" t="s">
        <v>518</v>
      </c>
      <c r="N62" s="47" t="s">
        <v>446</v>
      </c>
      <c r="O62" s="47">
        <v>120</v>
      </c>
      <c r="P62" s="53"/>
      <c r="Q62" s="53">
        <f t="shared" si="3"/>
        <v>0</v>
      </c>
      <c r="R62" s="49" t="s">
        <v>1235</v>
      </c>
      <c r="S62" s="49"/>
      <c r="T62" s="49"/>
      <c r="U62" s="47"/>
      <c r="V62" s="47"/>
      <c r="W62" s="47"/>
      <c r="X62" s="47"/>
      <c r="Y62" s="47"/>
    </row>
    <row r="63" spans="2:25" s="46" customFormat="1" ht="10.5" x14ac:dyDescent="0.25">
      <c r="B63" s="48">
        <v>53</v>
      </c>
      <c r="C63" s="47" t="str">
        <f t="shared" si="2"/>
        <v>10.2.14.1</v>
      </c>
      <c r="D63" s="47" t="s">
        <v>1007</v>
      </c>
      <c r="E63" s="48">
        <v>14</v>
      </c>
      <c r="F63" s="84">
        <v>1</v>
      </c>
      <c r="G63" s="84">
        <v>1</v>
      </c>
      <c r="H63" s="84" t="s">
        <v>1002</v>
      </c>
      <c r="I63" s="84" t="s">
        <v>69</v>
      </c>
      <c r="J63" s="47" t="s">
        <v>1236</v>
      </c>
      <c r="K63" s="47"/>
      <c r="L63" s="85" t="s">
        <v>1238</v>
      </c>
      <c r="M63" s="47" t="s">
        <v>22</v>
      </c>
      <c r="N63" s="47" t="s">
        <v>445</v>
      </c>
      <c r="O63" s="47">
        <v>126</v>
      </c>
      <c r="P63" s="53"/>
      <c r="Q63" s="53">
        <f t="shared" si="3"/>
        <v>0</v>
      </c>
      <c r="R63" s="49" t="s">
        <v>1237</v>
      </c>
      <c r="S63" s="49" t="s">
        <v>1448</v>
      </c>
      <c r="T63" s="49" t="s">
        <v>1474</v>
      </c>
      <c r="U63" s="47"/>
      <c r="V63" s="47"/>
      <c r="W63" s="47"/>
      <c r="X63" s="47"/>
      <c r="Y63" s="47"/>
    </row>
    <row r="64" spans="2:25" s="46" customFormat="1" ht="10.5" x14ac:dyDescent="0.25">
      <c r="B64" s="48">
        <v>54</v>
      </c>
      <c r="C64" s="47" t="str">
        <f t="shared" si="2"/>
        <v>10.2.14.2</v>
      </c>
      <c r="D64" s="47" t="s">
        <v>1007</v>
      </c>
      <c r="E64" s="48">
        <v>14</v>
      </c>
      <c r="F64" s="84">
        <v>2</v>
      </c>
      <c r="G64" s="84">
        <v>1</v>
      </c>
      <c r="H64" s="84" t="s">
        <v>1004</v>
      </c>
      <c r="I64" s="84" t="s">
        <v>1006</v>
      </c>
      <c r="J64" s="47" t="s">
        <v>1339</v>
      </c>
      <c r="K64" s="47"/>
      <c r="L64" s="85" t="s">
        <v>1243</v>
      </c>
      <c r="M64" s="47" t="s">
        <v>22</v>
      </c>
      <c r="N64" s="47" t="s">
        <v>445</v>
      </c>
      <c r="O64" s="47">
        <v>106</v>
      </c>
      <c r="P64" s="53"/>
      <c r="Q64" s="53">
        <f t="shared" si="3"/>
        <v>0</v>
      </c>
      <c r="R64" s="49" t="s">
        <v>1340</v>
      </c>
      <c r="S64" s="49" t="s">
        <v>1449</v>
      </c>
      <c r="T64" s="49"/>
      <c r="U64" s="47"/>
      <c r="V64" s="47"/>
      <c r="W64" s="47"/>
      <c r="X64" s="47"/>
      <c r="Y64" s="47"/>
    </row>
    <row r="65" spans="2:25" s="46" customFormat="1" ht="10.5" x14ac:dyDescent="0.25">
      <c r="B65" s="48">
        <v>55</v>
      </c>
      <c r="C65" s="47" t="str">
        <f t="shared" si="2"/>
        <v>10.2.14.3</v>
      </c>
      <c r="D65" s="47" t="s">
        <v>1007</v>
      </c>
      <c r="E65" s="48">
        <v>14</v>
      </c>
      <c r="F65" s="84">
        <v>3</v>
      </c>
      <c r="G65" s="84">
        <v>1</v>
      </c>
      <c r="H65" s="84" t="s">
        <v>46</v>
      </c>
      <c r="I65" s="84" t="s">
        <v>1005</v>
      </c>
      <c r="J65" s="47" t="s">
        <v>1253</v>
      </c>
      <c r="K65" s="47"/>
      <c r="L65" s="85" t="s">
        <v>1270</v>
      </c>
      <c r="M65" s="73" t="s">
        <v>518</v>
      </c>
      <c r="N65" s="47" t="s">
        <v>446</v>
      </c>
      <c r="O65" s="47">
        <v>121</v>
      </c>
      <c r="P65" s="53"/>
      <c r="Q65" s="53">
        <f t="shared" si="3"/>
        <v>0</v>
      </c>
      <c r="R65" s="49" t="s">
        <v>1341</v>
      </c>
      <c r="S65" s="49"/>
      <c r="T65" s="49"/>
      <c r="U65" s="47"/>
      <c r="V65" s="47"/>
      <c r="W65" s="47"/>
      <c r="X65" s="47"/>
      <c r="Y65" s="47"/>
    </row>
    <row r="66" spans="2:25" s="46" customFormat="1" ht="10.5" x14ac:dyDescent="0.25">
      <c r="B66" s="358">
        <v>56</v>
      </c>
      <c r="C66" s="359" t="str">
        <f t="shared" si="2"/>
        <v>10.2.14.4</v>
      </c>
      <c r="D66" s="359" t="s">
        <v>1007</v>
      </c>
      <c r="E66" s="358">
        <v>14</v>
      </c>
      <c r="F66" s="360">
        <v>4</v>
      </c>
      <c r="G66" s="360">
        <v>1</v>
      </c>
      <c r="H66" s="360" t="s">
        <v>1001</v>
      </c>
      <c r="I66" s="360" t="s">
        <v>1003</v>
      </c>
      <c r="J66" s="359" t="s">
        <v>1258</v>
      </c>
      <c r="K66" s="359"/>
      <c r="L66" s="361" t="s">
        <v>1343</v>
      </c>
      <c r="M66" s="362" t="s">
        <v>518</v>
      </c>
      <c r="N66" s="359" t="s">
        <v>444</v>
      </c>
      <c r="O66" s="359">
        <v>116</v>
      </c>
      <c r="P66" s="363"/>
      <c r="Q66" s="363">
        <f t="shared" si="3"/>
        <v>0</v>
      </c>
      <c r="R66" s="364" t="s">
        <v>1342</v>
      </c>
      <c r="S66" s="364"/>
      <c r="T66" s="364"/>
      <c r="U66" s="47"/>
      <c r="V66" s="47"/>
      <c r="W66" s="47"/>
      <c r="X66" s="47"/>
      <c r="Y66" s="47"/>
    </row>
    <row r="67" spans="2:25" s="46" customFormat="1" ht="10.5" x14ac:dyDescent="0.25">
      <c r="B67" s="48">
        <v>57</v>
      </c>
      <c r="C67" s="47" t="str">
        <f t="shared" si="2"/>
        <v>10.2.15.1</v>
      </c>
      <c r="D67" s="47" t="s">
        <v>1007</v>
      </c>
      <c r="E67" s="48">
        <v>15</v>
      </c>
      <c r="F67" s="84">
        <v>1</v>
      </c>
      <c r="G67" s="84">
        <v>1</v>
      </c>
      <c r="H67" s="84" t="s">
        <v>1001</v>
      </c>
      <c r="I67" s="84" t="s">
        <v>1002</v>
      </c>
      <c r="J67" s="47" t="s">
        <v>1348</v>
      </c>
      <c r="K67" s="47"/>
      <c r="L67" s="85" t="s">
        <v>1347</v>
      </c>
      <c r="M67" s="73" t="s">
        <v>518</v>
      </c>
      <c r="N67" s="73" t="s">
        <v>446</v>
      </c>
      <c r="O67" s="47">
        <v>125</v>
      </c>
      <c r="P67" s="53"/>
      <c r="Q67" s="53">
        <f t="shared" si="3"/>
        <v>0</v>
      </c>
      <c r="R67" s="49" t="s">
        <v>1349</v>
      </c>
      <c r="S67" s="49"/>
      <c r="T67" s="49"/>
      <c r="U67" s="47"/>
      <c r="V67" s="47"/>
      <c r="W67" s="47"/>
      <c r="X67" s="47"/>
      <c r="Y67" s="47"/>
    </row>
    <row r="68" spans="2:25" s="46" customFormat="1" ht="10.5" x14ac:dyDescent="0.25">
      <c r="B68" s="48">
        <v>58</v>
      </c>
      <c r="C68" s="47" t="str">
        <f t="shared" si="2"/>
        <v>10.2.15.2</v>
      </c>
      <c r="D68" s="47" t="s">
        <v>1007</v>
      </c>
      <c r="E68" s="48">
        <v>15</v>
      </c>
      <c r="F68" s="84">
        <v>2</v>
      </c>
      <c r="G68" s="84">
        <v>1</v>
      </c>
      <c r="H68" s="84" t="s">
        <v>46</v>
      </c>
      <c r="I68" s="84" t="s">
        <v>1003</v>
      </c>
      <c r="J68" s="47" t="s">
        <v>1356</v>
      </c>
      <c r="K68" s="47"/>
      <c r="L68" s="85" t="s">
        <v>1358</v>
      </c>
      <c r="M68" s="73" t="s">
        <v>518</v>
      </c>
      <c r="N68" s="47" t="s">
        <v>444</v>
      </c>
      <c r="O68" s="47">
        <v>228</v>
      </c>
      <c r="P68" s="53"/>
      <c r="Q68" s="53">
        <f t="shared" si="3"/>
        <v>0</v>
      </c>
      <c r="R68" s="49" t="s">
        <v>1357</v>
      </c>
      <c r="S68" s="49"/>
      <c r="T68" s="49"/>
      <c r="U68" s="47"/>
      <c r="V68" s="47"/>
      <c r="W68" s="47"/>
      <c r="X68" s="47"/>
      <c r="Y68" s="47"/>
    </row>
    <row r="69" spans="2:25" s="46" customFormat="1" ht="10.5" x14ac:dyDescent="0.25">
      <c r="B69" s="48">
        <v>59</v>
      </c>
      <c r="C69" s="47" t="str">
        <f t="shared" si="2"/>
        <v>10.2.15.3</v>
      </c>
      <c r="D69" s="47" t="s">
        <v>1007</v>
      </c>
      <c r="E69" s="48">
        <v>15</v>
      </c>
      <c r="F69" s="84">
        <v>3</v>
      </c>
      <c r="G69" s="84">
        <v>1</v>
      </c>
      <c r="H69" s="84" t="s">
        <v>1004</v>
      </c>
      <c r="I69" s="84" t="s">
        <v>1005</v>
      </c>
      <c r="J69" s="47" t="s">
        <v>751</v>
      </c>
      <c r="K69" s="47"/>
      <c r="L69" s="85" t="s">
        <v>1364</v>
      </c>
      <c r="M69" s="73" t="s">
        <v>518</v>
      </c>
      <c r="N69" s="47" t="s">
        <v>444</v>
      </c>
      <c r="O69" s="47">
        <v>348</v>
      </c>
      <c r="P69" s="53"/>
      <c r="Q69" s="53">
        <f t="shared" si="3"/>
        <v>0</v>
      </c>
      <c r="R69" s="49" t="s">
        <v>1365</v>
      </c>
      <c r="S69" s="49"/>
      <c r="T69" s="49"/>
      <c r="U69" s="47"/>
      <c r="V69" s="47"/>
      <c r="W69" s="47"/>
      <c r="X69" s="47"/>
      <c r="Y69" s="47"/>
    </row>
    <row r="70" spans="2:25" s="46" customFormat="1" ht="10.5" x14ac:dyDescent="0.25">
      <c r="B70" s="48">
        <v>60</v>
      </c>
      <c r="C70" s="47" t="str">
        <f t="shared" si="2"/>
        <v>10.2.15.4</v>
      </c>
      <c r="D70" s="47" t="s">
        <v>1007</v>
      </c>
      <c r="E70" s="48">
        <v>15</v>
      </c>
      <c r="F70" s="84">
        <v>4</v>
      </c>
      <c r="G70" s="84">
        <v>1</v>
      </c>
      <c r="H70" s="84" t="s">
        <v>69</v>
      </c>
      <c r="I70" s="84" t="s">
        <v>1006</v>
      </c>
      <c r="J70" s="47" t="s">
        <v>520</v>
      </c>
      <c r="K70" s="47"/>
      <c r="L70" s="85" t="s">
        <v>1375</v>
      </c>
      <c r="M70" s="47" t="s">
        <v>22</v>
      </c>
      <c r="N70" s="47" t="s">
        <v>445</v>
      </c>
      <c r="O70" s="47">
        <v>84</v>
      </c>
      <c r="P70" s="53"/>
      <c r="Q70" s="53">
        <f t="shared" si="3"/>
        <v>0</v>
      </c>
      <c r="R70" s="49" t="s">
        <v>773</v>
      </c>
      <c r="S70" s="49" t="s">
        <v>1450</v>
      </c>
      <c r="T70" s="49"/>
      <c r="U70" s="47"/>
      <c r="V70" s="47"/>
      <c r="W70" s="47"/>
      <c r="X70" s="47"/>
      <c r="Y70" s="47"/>
    </row>
    <row r="71" spans="2:25" s="46" customFormat="1" ht="10.5" x14ac:dyDescent="0.25">
      <c r="B71" s="48">
        <v>61</v>
      </c>
      <c r="C71" s="47" t="str">
        <f t="shared" si="2"/>
        <v>10.2.16.1</v>
      </c>
      <c r="D71" s="47" t="s">
        <v>1007</v>
      </c>
      <c r="E71" s="48">
        <v>16</v>
      </c>
      <c r="F71" s="84">
        <v>1</v>
      </c>
      <c r="G71" s="84">
        <v>1</v>
      </c>
      <c r="H71" s="84" t="s">
        <v>1002</v>
      </c>
      <c r="I71" s="84" t="s">
        <v>1006</v>
      </c>
      <c r="J71" s="47" t="s">
        <v>1377</v>
      </c>
      <c r="K71" s="47"/>
      <c r="L71" s="85" t="s">
        <v>1378</v>
      </c>
      <c r="M71" s="47" t="s">
        <v>22</v>
      </c>
      <c r="N71" s="47" t="s">
        <v>445</v>
      </c>
      <c r="O71" s="47">
        <v>268</v>
      </c>
      <c r="P71" s="53"/>
      <c r="Q71" s="53">
        <f t="shared" si="3"/>
        <v>0</v>
      </c>
      <c r="R71" s="49" t="s">
        <v>1376</v>
      </c>
      <c r="S71" s="49" t="s">
        <v>1379</v>
      </c>
      <c r="T71" s="49"/>
      <c r="U71" s="47"/>
      <c r="V71" s="47"/>
      <c r="W71" s="47"/>
      <c r="X71" s="47"/>
      <c r="Y71" s="47"/>
    </row>
    <row r="72" spans="2:25" s="46" customFormat="1" ht="10.5" x14ac:dyDescent="0.25">
      <c r="B72" s="48">
        <v>62</v>
      </c>
      <c r="C72" s="47" t="str">
        <f t="shared" si="2"/>
        <v>10.2.16.2</v>
      </c>
      <c r="D72" s="47" t="s">
        <v>1007</v>
      </c>
      <c r="E72" s="48">
        <v>16</v>
      </c>
      <c r="F72" s="84">
        <v>2</v>
      </c>
      <c r="G72" s="84">
        <v>1</v>
      </c>
      <c r="H72" s="84" t="s">
        <v>1005</v>
      </c>
      <c r="I72" s="84" t="s">
        <v>69</v>
      </c>
      <c r="J72" s="47" t="s">
        <v>1380</v>
      </c>
      <c r="K72" s="47"/>
      <c r="L72" s="85" t="s">
        <v>1381</v>
      </c>
      <c r="M72" s="73" t="s">
        <v>518</v>
      </c>
      <c r="N72" s="47" t="s">
        <v>444</v>
      </c>
      <c r="O72" s="47">
        <v>103</v>
      </c>
      <c r="P72" s="53"/>
      <c r="Q72" s="53">
        <f t="shared" si="3"/>
        <v>0</v>
      </c>
      <c r="R72" s="49" t="s">
        <v>1382</v>
      </c>
      <c r="S72" s="49"/>
      <c r="T72" s="49"/>
      <c r="U72" s="47"/>
      <c r="V72" s="47"/>
      <c r="W72" s="47"/>
      <c r="X72" s="47"/>
      <c r="Y72" s="47"/>
    </row>
    <row r="73" spans="2:25" s="46" customFormat="1" ht="10.5" x14ac:dyDescent="0.25">
      <c r="B73" s="48">
        <v>63</v>
      </c>
      <c r="C73" s="47" t="str">
        <f t="shared" si="2"/>
        <v>10.2.16.3</v>
      </c>
      <c r="D73" s="47" t="s">
        <v>1007</v>
      </c>
      <c r="E73" s="48">
        <v>16</v>
      </c>
      <c r="F73" s="84">
        <v>3</v>
      </c>
      <c r="G73" s="84">
        <v>1</v>
      </c>
      <c r="H73" s="84" t="s">
        <v>1003</v>
      </c>
      <c r="I73" s="84" t="s">
        <v>1004</v>
      </c>
      <c r="J73" s="47" t="s">
        <v>1384</v>
      </c>
      <c r="K73" s="47"/>
      <c r="L73" s="85" t="s">
        <v>1385</v>
      </c>
      <c r="M73" s="47" t="s">
        <v>124</v>
      </c>
      <c r="N73" s="47" t="s">
        <v>445</v>
      </c>
      <c r="O73" s="47">
        <v>127</v>
      </c>
      <c r="P73" s="53"/>
      <c r="Q73" s="53">
        <f t="shared" si="3"/>
        <v>0</v>
      </c>
      <c r="R73" s="49" t="s">
        <v>1383</v>
      </c>
      <c r="S73" s="49" t="s">
        <v>1386</v>
      </c>
      <c r="T73" s="49"/>
      <c r="U73" s="47"/>
      <c r="V73" s="47"/>
      <c r="W73" s="47"/>
      <c r="X73" s="47"/>
      <c r="Y73" s="47"/>
    </row>
    <row r="74" spans="2:25" s="46" customFormat="1" ht="10.5" x14ac:dyDescent="0.25">
      <c r="B74" s="48">
        <v>64</v>
      </c>
      <c r="C74" s="47" t="str">
        <f t="shared" si="2"/>
        <v>10.2.16.4</v>
      </c>
      <c r="D74" s="47" t="s">
        <v>1007</v>
      </c>
      <c r="E74" s="48">
        <v>16</v>
      </c>
      <c r="F74" s="84">
        <v>4</v>
      </c>
      <c r="G74" s="84">
        <v>1</v>
      </c>
      <c r="H74" s="84" t="s">
        <v>1001</v>
      </c>
      <c r="I74" s="84" t="s">
        <v>46</v>
      </c>
      <c r="J74" s="47" t="s">
        <v>838</v>
      </c>
      <c r="K74" s="47"/>
      <c r="L74" s="85" t="s">
        <v>1389</v>
      </c>
      <c r="M74" s="73" t="s">
        <v>518</v>
      </c>
      <c r="N74" s="47" t="s">
        <v>1232</v>
      </c>
      <c r="O74" s="47">
        <v>120</v>
      </c>
      <c r="P74" s="53"/>
      <c r="Q74" s="53">
        <f t="shared" si="3"/>
        <v>0</v>
      </c>
      <c r="R74" s="49" t="s">
        <v>846</v>
      </c>
      <c r="S74" s="49"/>
      <c r="T74" s="49"/>
      <c r="U74" s="47"/>
      <c r="V74" s="47"/>
      <c r="W74" s="47"/>
      <c r="X74" s="47"/>
      <c r="Y74" s="47"/>
    </row>
    <row r="75" spans="2:25" s="46" customFormat="1" ht="10.5" x14ac:dyDescent="0.25">
      <c r="B75" s="48">
        <v>65</v>
      </c>
      <c r="C75" s="47" t="str">
        <f t="shared" ref="C75:C106" si="4">CONCATENATE(D75,E75,".",F75)</f>
        <v>10.2.17.1</v>
      </c>
      <c r="D75" s="47" t="s">
        <v>1007</v>
      </c>
      <c r="E75" s="48">
        <v>17</v>
      </c>
      <c r="F75" s="84">
        <v>1</v>
      </c>
      <c r="G75" s="84">
        <v>1</v>
      </c>
      <c r="H75" s="84" t="s">
        <v>46</v>
      </c>
      <c r="I75" s="84" t="s">
        <v>1002</v>
      </c>
      <c r="J75" s="47" t="s">
        <v>1394</v>
      </c>
      <c r="K75" s="47"/>
      <c r="L75" s="85" t="s">
        <v>1393</v>
      </c>
      <c r="M75" s="73" t="s">
        <v>518</v>
      </c>
      <c r="N75" s="47" t="s">
        <v>1232</v>
      </c>
      <c r="O75" s="47">
        <v>48</v>
      </c>
      <c r="P75" s="53"/>
      <c r="Q75" s="53">
        <f t="shared" ref="Q75:Q106" si="5">IF(RIGHT(L75)=" ",1,0)</f>
        <v>0</v>
      </c>
      <c r="R75" s="49" t="s">
        <v>1392</v>
      </c>
      <c r="S75" s="49"/>
      <c r="T75" s="49" t="s">
        <v>1395</v>
      </c>
      <c r="U75" s="47"/>
      <c r="V75" s="47"/>
      <c r="W75" s="47"/>
      <c r="X75" s="47"/>
      <c r="Y75" s="47"/>
    </row>
    <row r="76" spans="2:25" s="46" customFormat="1" ht="10.5" x14ac:dyDescent="0.25">
      <c r="B76" s="48">
        <v>66</v>
      </c>
      <c r="C76" s="47" t="str">
        <f t="shared" si="4"/>
        <v>10.2.17.2</v>
      </c>
      <c r="D76" s="47" t="s">
        <v>1007</v>
      </c>
      <c r="E76" s="48">
        <v>17</v>
      </c>
      <c r="F76" s="84">
        <v>2</v>
      </c>
      <c r="G76" s="84">
        <v>1</v>
      </c>
      <c r="H76" s="84" t="s">
        <v>1004</v>
      </c>
      <c r="I76" s="84" t="s">
        <v>1001</v>
      </c>
      <c r="J76" s="47" t="s">
        <v>1396</v>
      </c>
      <c r="K76" s="47"/>
      <c r="L76" s="85" t="s">
        <v>1398</v>
      </c>
      <c r="M76" s="73" t="s">
        <v>518</v>
      </c>
      <c r="N76" s="47" t="s">
        <v>1232</v>
      </c>
      <c r="O76" s="47">
        <v>60</v>
      </c>
      <c r="P76" s="53"/>
      <c r="Q76" s="53">
        <f t="shared" si="5"/>
        <v>0</v>
      </c>
      <c r="R76" s="49" t="s">
        <v>1397</v>
      </c>
      <c r="S76" s="49"/>
      <c r="T76" s="49"/>
      <c r="U76" s="47"/>
      <c r="V76" s="47"/>
      <c r="W76" s="47"/>
      <c r="X76" s="47"/>
      <c r="Y76" s="47"/>
    </row>
    <row r="77" spans="2:25" s="46" customFormat="1" ht="10.5" x14ac:dyDescent="0.25">
      <c r="B77" s="48">
        <v>67</v>
      </c>
      <c r="C77" s="47" t="str">
        <f t="shared" si="4"/>
        <v>10.2.17.3</v>
      </c>
      <c r="D77" s="47" t="s">
        <v>1007</v>
      </c>
      <c r="E77" s="48">
        <v>17</v>
      </c>
      <c r="F77" s="84">
        <v>3</v>
      </c>
      <c r="G77" s="84">
        <v>1</v>
      </c>
      <c r="H77" s="84" t="s">
        <v>69</v>
      </c>
      <c r="I77" s="84" t="s">
        <v>1003</v>
      </c>
      <c r="J77" s="47" t="s">
        <v>1399</v>
      </c>
      <c r="K77" s="47"/>
      <c r="L77" s="85" t="s">
        <v>1489</v>
      </c>
      <c r="M77" s="47" t="s">
        <v>22</v>
      </c>
      <c r="N77" s="47" t="s">
        <v>445</v>
      </c>
      <c r="O77" s="47">
        <v>118</v>
      </c>
      <c r="P77" s="53"/>
      <c r="Q77" s="53">
        <f t="shared" si="5"/>
        <v>0</v>
      </c>
      <c r="R77" s="49" t="s">
        <v>1400</v>
      </c>
      <c r="S77" s="49" t="s">
        <v>1451</v>
      </c>
      <c r="T77" s="49"/>
      <c r="U77" s="47"/>
      <c r="V77" s="47"/>
      <c r="W77" s="47"/>
      <c r="X77" s="47"/>
      <c r="Y77" s="47"/>
    </row>
    <row r="78" spans="2:25" s="46" customFormat="1" ht="10.5" x14ac:dyDescent="0.25">
      <c r="B78" s="48">
        <v>68</v>
      </c>
      <c r="C78" s="47" t="str">
        <f t="shared" si="4"/>
        <v>10.2.17.4</v>
      </c>
      <c r="D78" s="47" t="s">
        <v>1007</v>
      </c>
      <c r="E78" s="48">
        <v>17</v>
      </c>
      <c r="F78" s="84">
        <v>4</v>
      </c>
      <c r="G78" s="84">
        <v>1</v>
      </c>
      <c r="H78" s="84" t="s">
        <v>1006</v>
      </c>
      <c r="I78" s="84" t="s">
        <v>1005</v>
      </c>
      <c r="J78" s="47" t="s">
        <v>1402</v>
      </c>
      <c r="K78" s="47"/>
      <c r="L78" s="85" t="s">
        <v>1401</v>
      </c>
      <c r="M78" s="73" t="s">
        <v>518</v>
      </c>
      <c r="N78" s="47" t="s">
        <v>444</v>
      </c>
      <c r="O78" s="47">
        <v>104</v>
      </c>
      <c r="P78" s="53"/>
      <c r="Q78" s="53">
        <f t="shared" si="5"/>
        <v>0</v>
      </c>
      <c r="R78" s="49" t="s">
        <v>1403</v>
      </c>
      <c r="S78" s="49"/>
      <c r="T78" s="49"/>
      <c r="U78" s="47"/>
      <c r="V78" s="47"/>
      <c r="W78" s="47"/>
      <c r="X78" s="47"/>
      <c r="Y78" s="47"/>
    </row>
    <row r="79" spans="2:25" s="46" customFormat="1" ht="10.5" x14ac:dyDescent="0.25">
      <c r="B79" s="48">
        <v>69</v>
      </c>
      <c r="C79" s="47" t="str">
        <f t="shared" si="4"/>
        <v>10.2.18.1</v>
      </c>
      <c r="D79" s="47" t="s">
        <v>1007</v>
      </c>
      <c r="E79" s="48">
        <v>18</v>
      </c>
      <c r="F79" s="84">
        <v>1</v>
      </c>
      <c r="G79" s="84">
        <v>1</v>
      </c>
      <c r="H79" s="84" t="s">
        <v>1002</v>
      </c>
      <c r="I79" s="84" t="s">
        <v>1005</v>
      </c>
      <c r="J79" s="47" t="s">
        <v>1404</v>
      </c>
      <c r="K79" s="47"/>
      <c r="L79" s="85" t="s">
        <v>1406</v>
      </c>
      <c r="M79" s="47" t="s">
        <v>22</v>
      </c>
      <c r="N79" s="47" t="s">
        <v>445</v>
      </c>
      <c r="O79" s="47">
        <v>84</v>
      </c>
      <c r="P79" s="53"/>
      <c r="Q79" s="53">
        <f t="shared" si="5"/>
        <v>0</v>
      </c>
      <c r="R79" s="49" t="s">
        <v>1405</v>
      </c>
      <c r="S79" s="49" t="s">
        <v>1452</v>
      </c>
      <c r="T79" s="49"/>
      <c r="U79" s="47"/>
      <c r="V79" s="47"/>
      <c r="W79" s="47"/>
      <c r="X79" s="47"/>
      <c r="Y79" s="47"/>
    </row>
    <row r="80" spans="2:25" s="46" customFormat="1" ht="10.5" x14ac:dyDescent="0.25">
      <c r="B80" s="48">
        <v>70</v>
      </c>
      <c r="C80" s="47" t="str">
        <f t="shared" si="4"/>
        <v>10.2.18.2</v>
      </c>
      <c r="D80" s="47" t="s">
        <v>1007</v>
      </c>
      <c r="E80" s="48">
        <v>18</v>
      </c>
      <c r="F80" s="84">
        <v>2</v>
      </c>
      <c r="G80" s="84">
        <v>1</v>
      </c>
      <c r="H80" s="84" t="s">
        <v>1003</v>
      </c>
      <c r="I80" s="84" t="s">
        <v>1006</v>
      </c>
      <c r="J80" s="47" t="s">
        <v>1407</v>
      </c>
      <c r="K80" s="47"/>
      <c r="L80" s="85" t="s">
        <v>1409</v>
      </c>
      <c r="M80" s="73" t="s">
        <v>518</v>
      </c>
      <c r="N80" s="47" t="s">
        <v>444</v>
      </c>
      <c r="O80" s="47">
        <v>138</v>
      </c>
      <c r="P80" s="53"/>
      <c r="Q80" s="53">
        <f t="shared" si="5"/>
        <v>0</v>
      </c>
      <c r="R80" s="49" t="s">
        <v>1408</v>
      </c>
      <c r="S80" s="49"/>
      <c r="T80" s="49"/>
      <c r="U80" s="47"/>
      <c r="V80" s="47"/>
      <c r="W80" s="47"/>
      <c r="X80" s="47"/>
      <c r="Y80" s="47"/>
    </row>
    <row r="81" spans="1:25" s="46" customFormat="1" ht="10.5" x14ac:dyDescent="0.25">
      <c r="B81" s="48">
        <v>71</v>
      </c>
      <c r="C81" s="47" t="str">
        <f t="shared" si="4"/>
        <v>10.2.18.3</v>
      </c>
      <c r="D81" s="47" t="s">
        <v>1007</v>
      </c>
      <c r="E81" s="48">
        <v>18</v>
      </c>
      <c r="F81" s="84">
        <v>3</v>
      </c>
      <c r="G81" s="84">
        <v>1</v>
      </c>
      <c r="H81" s="84" t="s">
        <v>1001</v>
      </c>
      <c r="I81" s="84" t="s">
        <v>69</v>
      </c>
      <c r="J81" s="47" t="s">
        <v>620</v>
      </c>
      <c r="K81" s="47"/>
      <c r="L81" s="85" t="s">
        <v>1411</v>
      </c>
      <c r="M81" s="47" t="s">
        <v>124</v>
      </c>
      <c r="N81" s="47" t="s">
        <v>445</v>
      </c>
      <c r="O81" s="47">
        <v>107</v>
      </c>
      <c r="P81" s="53"/>
      <c r="Q81" s="53">
        <f t="shared" si="5"/>
        <v>0</v>
      </c>
      <c r="R81" s="49" t="s">
        <v>1410</v>
      </c>
      <c r="S81" s="49" t="s">
        <v>1453</v>
      </c>
      <c r="T81" s="49"/>
      <c r="U81" s="47"/>
      <c r="V81" s="47"/>
      <c r="W81" s="47"/>
      <c r="X81" s="47"/>
      <c r="Y81" s="47"/>
    </row>
    <row r="82" spans="1:25" s="46" customFormat="1" ht="10.5" x14ac:dyDescent="0.25">
      <c r="B82" s="48">
        <v>72</v>
      </c>
      <c r="C82" s="47" t="str">
        <f t="shared" si="4"/>
        <v>10.2.18.4</v>
      </c>
      <c r="D82" s="47" t="s">
        <v>1007</v>
      </c>
      <c r="E82" s="48">
        <v>18</v>
      </c>
      <c r="F82" s="84">
        <v>4</v>
      </c>
      <c r="G82" s="84">
        <v>1</v>
      </c>
      <c r="H82" s="84" t="s">
        <v>46</v>
      </c>
      <c r="I82" s="84" t="s">
        <v>1004</v>
      </c>
      <c r="J82" s="47" t="s">
        <v>1413</v>
      </c>
      <c r="K82" s="47"/>
      <c r="L82" s="85" t="s">
        <v>1414</v>
      </c>
      <c r="M82" s="73" t="s">
        <v>518</v>
      </c>
      <c r="N82" s="47" t="s">
        <v>446</v>
      </c>
      <c r="O82" s="47">
        <v>230</v>
      </c>
      <c r="P82" s="53"/>
      <c r="Q82" s="53">
        <f t="shared" si="5"/>
        <v>0</v>
      </c>
      <c r="R82" s="49" t="s">
        <v>1415</v>
      </c>
      <c r="S82" s="49"/>
      <c r="T82" s="49" t="s">
        <v>1412</v>
      </c>
      <c r="U82" s="47"/>
      <c r="V82" s="47"/>
      <c r="W82" s="47"/>
      <c r="X82" s="47"/>
      <c r="Y82" s="47"/>
    </row>
    <row r="83" spans="1:25" s="46" customFormat="1" ht="10.5" x14ac:dyDescent="0.25">
      <c r="B83" s="182">
        <v>73</v>
      </c>
      <c r="C83" s="183" t="str">
        <f t="shared" si="4"/>
        <v>10.2.19.1</v>
      </c>
      <c r="D83" s="183" t="s">
        <v>1007</v>
      </c>
      <c r="E83" s="182">
        <v>19</v>
      </c>
      <c r="F83" s="184">
        <v>1</v>
      </c>
      <c r="G83" s="184">
        <v>1</v>
      </c>
      <c r="H83" s="184" t="s">
        <v>1004</v>
      </c>
      <c r="I83" s="184" t="s">
        <v>1002</v>
      </c>
      <c r="J83" s="334" t="s">
        <v>1424</v>
      </c>
      <c r="K83" s="183"/>
      <c r="L83" s="185" t="s">
        <v>1423</v>
      </c>
      <c r="M83" s="183" t="s">
        <v>22</v>
      </c>
      <c r="N83" s="183" t="s">
        <v>445</v>
      </c>
      <c r="O83" s="183">
        <v>208</v>
      </c>
      <c r="P83" s="186"/>
      <c r="Q83" s="186">
        <f t="shared" si="5"/>
        <v>0</v>
      </c>
      <c r="R83" s="187" t="s">
        <v>1425</v>
      </c>
      <c r="S83" s="187" t="s">
        <v>1427</v>
      </c>
      <c r="T83" s="49" t="s">
        <v>1426</v>
      </c>
      <c r="U83" s="47"/>
      <c r="V83" s="47"/>
      <c r="W83" s="47"/>
      <c r="X83" s="47"/>
      <c r="Y83" s="47"/>
    </row>
    <row r="84" spans="1:25" s="46" customFormat="1" ht="10.5" x14ac:dyDescent="0.25">
      <c r="B84" s="48">
        <v>74</v>
      </c>
      <c r="C84" s="47" t="str">
        <f t="shared" si="4"/>
        <v>10.2.19.2</v>
      </c>
      <c r="D84" s="47" t="s">
        <v>1007</v>
      </c>
      <c r="E84" s="48">
        <v>19</v>
      </c>
      <c r="F84" s="84">
        <v>2</v>
      </c>
      <c r="G84" s="84">
        <v>1</v>
      </c>
      <c r="H84" s="84" t="s">
        <v>69</v>
      </c>
      <c r="I84" s="84" t="s">
        <v>46</v>
      </c>
      <c r="J84" s="178" t="s">
        <v>373</v>
      </c>
      <c r="K84" s="47"/>
      <c r="L84" s="85" t="s">
        <v>1429</v>
      </c>
      <c r="M84" s="47" t="s">
        <v>22</v>
      </c>
      <c r="N84" s="47" t="s">
        <v>445</v>
      </c>
      <c r="O84" s="47">
        <v>128</v>
      </c>
      <c r="P84" s="53"/>
      <c r="Q84" s="53">
        <f t="shared" si="5"/>
        <v>0</v>
      </c>
      <c r="R84" s="49" t="s">
        <v>1428</v>
      </c>
      <c r="S84" s="49" t="s">
        <v>1430</v>
      </c>
      <c r="T84" s="49"/>
      <c r="U84" s="47"/>
      <c r="V84" s="47"/>
      <c r="W84" s="47"/>
      <c r="X84" s="47"/>
      <c r="Y84" s="47"/>
    </row>
    <row r="85" spans="1:25" s="46" customFormat="1" ht="10.5" x14ac:dyDescent="0.25">
      <c r="B85" s="48">
        <v>75</v>
      </c>
      <c r="C85" s="47" t="str">
        <f t="shared" si="4"/>
        <v>10.2.19.3</v>
      </c>
      <c r="D85" s="47" t="s">
        <v>1007</v>
      </c>
      <c r="E85" s="48">
        <v>19</v>
      </c>
      <c r="F85" s="84">
        <v>3</v>
      </c>
      <c r="G85" s="84">
        <v>1</v>
      </c>
      <c r="H85" s="84" t="s">
        <v>1006</v>
      </c>
      <c r="I85" s="84" t="s">
        <v>1001</v>
      </c>
      <c r="J85" s="178" t="s">
        <v>323</v>
      </c>
      <c r="K85" s="47"/>
      <c r="L85" s="85" t="s">
        <v>1431</v>
      </c>
      <c r="M85" s="47" t="s">
        <v>22</v>
      </c>
      <c r="N85" s="47" t="s">
        <v>445</v>
      </c>
      <c r="O85" s="47">
        <v>143</v>
      </c>
      <c r="P85" s="53"/>
      <c r="Q85" s="53">
        <f t="shared" si="5"/>
        <v>0</v>
      </c>
      <c r="R85" s="49" t="s">
        <v>1455</v>
      </c>
      <c r="S85" s="49" t="s">
        <v>1454</v>
      </c>
      <c r="T85" s="49"/>
      <c r="U85" s="47"/>
      <c r="V85" s="47"/>
      <c r="W85" s="47"/>
      <c r="X85" s="47"/>
      <c r="Y85" s="47"/>
    </row>
    <row r="86" spans="1:25" s="46" customFormat="1" ht="10.5" x14ac:dyDescent="0.25">
      <c r="B86" s="48">
        <v>76</v>
      </c>
      <c r="C86" s="47" t="str">
        <f t="shared" si="4"/>
        <v>10.2.19.4</v>
      </c>
      <c r="D86" s="47" t="s">
        <v>1007</v>
      </c>
      <c r="E86" s="48">
        <v>19</v>
      </c>
      <c r="F86" s="84">
        <v>4</v>
      </c>
      <c r="G86" s="84">
        <v>1</v>
      </c>
      <c r="H86" s="84" t="s">
        <v>1005</v>
      </c>
      <c r="I86" s="84" t="s">
        <v>1003</v>
      </c>
      <c r="J86" s="178" t="s">
        <v>1456</v>
      </c>
      <c r="K86" s="47"/>
      <c r="L86" s="85" t="s">
        <v>1458</v>
      </c>
      <c r="M86" s="73" t="s">
        <v>518</v>
      </c>
      <c r="N86" s="47" t="s">
        <v>444</v>
      </c>
      <c r="O86" s="47">
        <v>80</v>
      </c>
      <c r="P86" s="53"/>
      <c r="Q86" s="53">
        <f t="shared" si="5"/>
        <v>0</v>
      </c>
      <c r="R86" s="49" t="s">
        <v>1457</v>
      </c>
      <c r="S86" s="49"/>
      <c r="T86" s="49"/>
      <c r="U86" s="47"/>
      <c r="V86" s="47"/>
      <c r="W86" s="47"/>
      <c r="X86" s="47"/>
      <c r="Y86" s="47"/>
    </row>
    <row r="87" spans="1:25" s="46" customFormat="1" ht="10.5" x14ac:dyDescent="0.25">
      <c r="B87" s="48">
        <v>77</v>
      </c>
      <c r="C87" s="47" t="str">
        <f t="shared" si="4"/>
        <v>10.2.20.1</v>
      </c>
      <c r="D87" s="47" t="s">
        <v>1007</v>
      </c>
      <c r="E87" s="48">
        <v>20</v>
      </c>
      <c r="F87" s="84">
        <v>1</v>
      </c>
      <c r="G87" s="84">
        <v>1</v>
      </c>
      <c r="H87" s="84" t="s">
        <v>1002</v>
      </c>
      <c r="I87" s="84" t="s">
        <v>1003</v>
      </c>
      <c r="J87" s="178" t="s">
        <v>1460</v>
      </c>
      <c r="K87" s="47"/>
      <c r="L87" s="85" t="s">
        <v>1459</v>
      </c>
      <c r="M87" s="73" t="s">
        <v>518</v>
      </c>
      <c r="N87" s="47" t="s">
        <v>444</v>
      </c>
      <c r="O87" s="47">
        <v>114</v>
      </c>
      <c r="P87" s="53"/>
      <c r="Q87" s="53">
        <f t="shared" si="5"/>
        <v>0</v>
      </c>
      <c r="R87" s="49" t="s">
        <v>1461</v>
      </c>
      <c r="S87" s="49"/>
      <c r="T87" s="49"/>
      <c r="U87" s="47"/>
      <c r="V87" s="47"/>
      <c r="W87" s="47"/>
      <c r="X87" s="47"/>
      <c r="Y87" s="47"/>
    </row>
    <row r="88" spans="1:25" s="46" customFormat="1" ht="10.5" x14ac:dyDescent="0.25">
      <c r="B88" s="48">
        <v>78</v>
      </c>
      <c r="C88" s="47" t="str">
        <f t="shared" si="4"/>
        <v>10.2.20.2</v>
      </c>
      <c r="D88" s="47" t="s">
        <v>1007</v>
      </c>
      <c r="E88" s="48">
        <v>20</v>
      </c>
      <c r="F88" s="84">
        <v>2</v>
      </c>
      <c r="G88" s="84">
        <v>1</v>
      </c>
      <c r="H88" s="84" t="s">
        <v>1001</v>
      </c>
      <c r="I88" s="84" t="s">
        <v>1005</v>
      </c>
      <c r="J88" s="178" t="s">
        <v>1465</v>
      </c>
      <c r="K88" s="47"/>
      <c r="L88" s="85" t="s">
        <v>1466</v>
      </c>
      <c r="M88" s="73" t="s">
        <v>518</v>
      </c>
      <c r="N88" s="47" t="s">
        <v>444</v>
      </c>
      <c r="O88" s="47">
        <v>96</v>
      </c>
      <c r="P88" s="53"/>
      <c r="Q88" s="53">
        <f t="shared" si="5"/>
        <v>0</v>
      </c>
      <c r="R88" s="49" t="s">
        <v>1467</v>
      </c>
      <c r="S88" s="49"/>
      <c r="T88" s="49"/>
      <c r="U88" s="47"/>
      <c r="V88" s="47"/>
      <c r="W88" s="47"/>
      <c r="X88" s="47"/>
      <c r="Y88" s="47"/>
    </row>
    <row r="89" spans="1:25" s="46" customFormat="1" ht="10.5" x14ac:dyDescent="0.25">
      <c r="B89" s="48">
        <v>79</v>
      </c>
      <c r="C89" s="47" t="str">
        <f t="shared" si="4"/>
        <v>10.2.20.3</v>
      </c>
      <c r="D89" s="47" t="s">
        <v>1007</v>
      </c>
      <c r="E89" s="48">
        <v>20</v>
      </c>
      <c r="F89" s="84">
        <v>3</v>
      </c>
      <c r="G89" s="84">
        <v>1</v>
      </c>
      <c r="H89" s="84" t="s">
        <v>46</v>
      </c>
      <c r="I89" s="84" t="s">
        <v>1006</v>
      </c>
      <c r="J89" s="178" t="s">
        <v>867</v>
      </c>
      <c r="K89" s="47"/>
      <c r="L89" s="85" t="s">
        <v>1469</v>
      </c>
      <c r="M89" s="73" t="s">
        <v>518</v>
      </c>
      <c r="N89" s="47" t="s">
        <v>1232</v>
      </c>
      <c r="O89" s="47">
        <v>114</v>
      </c>
      <c r="P89" s="53"/>
      <c r="Q89" s="53">
        <f t="shared" si="5"/>
        <v>0</v>
      </c>
      <c r="R89" s="49" t="s">
        <v>1468</v>
      </c>
      <c r="S89" s="49"/>
      <c r="T89" s="49"/>
      <c r="U89" s="47"/>
      <c r="V89" s="47"/>
      <c r="W89" s="47"/>
      <c r="X89" s="47"/>
      <c r="Y89" s="47"/>
    </row>
    <row r="90" spans="1:25" s="46" customFormat="1" ht="10.5" x14ac:dyDescent="0.25">
      <c r="B90" s="48">
        <v>80</v>
      </c>
      <c r="C90" s="47" t="str">
        <f t="shared" si="4"/>
        <v>10.2.20.4</v>
      </c>
      <c r="D90" s="47" t="s">
        <v>1007</v>
      </c>
      <c r="E90" s="48">
        <v>20</v>
      </c>
      <c r="F90" s="84">
        <v>4</v>
      </c>
      <c r="G90" s="84">
        <v>1</v>
      </c>
      <c r="H90" s="84" t="s">
        <v>1004</v>
      </c>
      <c r="I90" s="84" t="s">
        <v>69</v>
      </c>
      <c r="J90" s="178" t="s">
        <v>354</v>
      </c>
      <c r="K90" s="47"/>
      <c r="L90" s="85" t="s">
        <v>1471</v>
      </c>
      <c r="M90" s="73" t="s">
        <v>518</v>
      </c>
      <c r="N90" s="47" t="s">
        <v>444</v>
      </c>
      <c r="O90" s="47">
        <v>122</v>
      </c>
      <c r="P90" s="53"/>
      <c r="Q90" s="53">
        <f t="shared" si="5"/>
        <v>0</v>
      </c>
      <c r="R90" s="49" t="s">
        <v>1470</v>
      </c>
      <c r="S90" s="49"/>
      <c r="T90" s="49"/>
      <c r="U90" s="47"/>
      <c r="V90" s="47"/>
      <c r="W90" s="47"/>
      <c r="X90" s="47"/>
      <c r="Y90" s="47"/>
    </row>
    <row r="91" spans="1:25" s="46" customFormat="1" ht="10.5" x14ac:dyDescent="0.25">
      <c r="B91" s="48">
        <v>81</v>
      </c>
      <c r="C91" s="47" t="str">
        <f t="shared" si="4"/>
        <v>10.2.21.1</v>
      </c>
      <c r="D91" s="47" t="s">
        <v>1007</v>
      </c>
      <c r="E91" s="48">
        <v>21</v>
      </c>
      <c r="F91" s="84">
        <v>1</v>
      </c>
      <c r="G91" s="84">
        <v>1</v>
      </c>
      <c r="H91" s="84" t="s">
        <v>69</v>
      </c>
      <c r="I91" s="84" t="s">
        <v>1002</v>
      </c>
      <c r="J91" s="178" t="s">
        <v>1287</v>
      </c>
      <c r="K91" s="47"/>
      <c r="L91" s="85" t="s">
        <v>1463</v>
      </c>
      <c r="M91" s="178" t="s">
        <v>22</v>
      </c>
      <c r="N91" s="47" t="s">
        <v>445</v>
      </c>
      <c r="O91" s="47">
        <v>102</v>
      </c>
      <c r="P91" s="53"/>
      <c r="Q91" s="53">
        <f t="shared" si="5"/>
        <v>0</v>
      </c>
      <c r="R91" s="49" t="s">
        <v>1462</v>
      </c>
      <c r="S91" s="49" t="s">
        <v>1464</v>
      </c>
      <c r="T91" s="49" t="s">
        <v>1475</v>
      </c>
      <c r="U91" s="47"/>
      <c r="V91" s="47"/>
      <c r="W91" s="47"/>
      <c r="X91" s="47"/>
      <c r="Y91" s="47"/>
    </row>
    <row r="92" spans="1:25" s="46" customFormat="1" ht="10.5" x14ac:dyDescent="0.25">
      <c r="B92" s="182">
        <v>82</v>
      </c>
      <c r="C92" s="47" t="str">
        <f t="shared" si="4"/>
        <v>10.2.21.2</v>
      </c>
      <c r="D92" s="183" t="s">
        <v>1007</v>
      </c>
      <c r="E92" s="182">
        <v>21</v>
      </c>
      <c r="F92" s="184">
        <v>2</v>
      </c>
      <c r="G92" s="184">
        <v>1</v>
      </c>
      <c r="H92" s="184" t="s">
        <v>1006</v>
      </c>
      <c r="I92" s="184" t="s">
        <v>1004</v>
      </c>
      <c r="J92" s="183" t="s">
        <v>850</v>
      </c>
      <c r="K92" s="183"/>
      <c r="L92" s="185" t="s">
        <v>1472</v>
      </c>
      <c r="M92" s="285" t="s">
        <v>518</v>
      </c>
      <c r="N92" s="183" t="s">
        <v>444</v>
      </c>
      <c r="O92" s="183">
        <v>199</v>
      </c>
      <c r="P92" s="186"/>
      <c r="Q92" s="186">
        <f t="shared" si="5"/>
        <v>0</v>
      </c>
      <c r="R92" s="187" t="s">
        <v>1473</v>
      </c>
      <c r="S92" s="187"/>
      <c r="T92" s="187"/>
      <c r="U92" s="47"/>
      <c r="V92" s="47"/>
      <c r="W92" s="47"/>
      <c r="X92" s="47"/>
      <c r="Y92" s="47"/>
    </row>
    <row r="93" spans="1:25" s="46" customFormat="1" ht="10.5" x14ac:dyDescent="0.25">
      <c r="B93" s="48">
        <v>83</v>
      </c>
      <c r="C93" s="47" t="str">
        <f t="shared" si="4"/>
        <v>10.2.21.3</v>
      </c>
      <c r="D93" s="47" t="s">
        <v>1007</v>
      </c>
      <c r="E93" s="48">
        <v>21</v>
      </c>
      <c r="F93" s="84">
        <v>3</v>
      </c>
      <c r="G93" s="84">
        <v>1</v>
      </c>
      <c r="H93" s="84" t="s">
        <v>1005</v>
      </c>
      <c r="I93" s="84" t="s">
        <v>46</v>
      </c>
      <c r="J93" s="47" t="s">
        <v>646</v>
      </c>
      <c r="K93" s="47"/>
      <c r="L93" s="85" t="s">
        <v>1477</v>
      </c>
      <c r="M93" s="73" t="s">
        <v>518</v>
      </c>
      <c r="N93" s="47" t="s">
        <v>1232</v>
      </c>
      <c r="O93" s="47">
        <v>116</v>
      </c>
      <c r="P93" s="53"/>
      <c r="Q93" s="53">
        <f t="shared" si="5"/>
        <v>0</v>
      </c>
      <c r="R93" s="49" t="s">
        <v>1476</v>
      </c>
      <c r="S93" s="49"/>
      <c r="T93" s="49"/>
      <c r="U93" s="47"/>
      <c r="V93" s="47"/>
      <c r="W93" s="47"/>
      <c r="X93" s="47"/>
      <c r="Y93" s="47"/>
    </row>
    <row r="94" spans="1:25" s="46" customFormat="1" ht="10.5" x14ac:dyDescent="0.25">
      <c r="A94" s="171"/>
      <c r="B94" s="172">
        <v>84</v>
      </c>
      <c r="C94" s="173" t="str">
        <f t="shared" si="4"/>
        <v>10.2.21.4</v>
      </c>
      <c r="D94" s="173" t="s">
        <v>1007</v>
      </c>
      <c r="E94" s="172">
        <v>21</v>
      </c>
      <c r="F94" s="174">
        <v>4</v>
      </c>
      <c r="G94" s="174">
        <v>1</v>
      </c>
      <c r="H94" s="174" t="s">
        <v>1003</v>
      </c>
      <c r="I94" s="174" t="s">
        <v>1001</v>
      </c>
      <c r="J94" s="173" t="s">
        <v>741</v>
      </c>
      <c r="K94" s="173"/>
      <c r="L94" s="175" t="s">
        <v>1479</v>
      </c>
      <c r="M94" s="201" t="s">
        <v>518</v>
      </c>
      <c r="N94" s="173" t="s">
        <v>444</v>
      </c>
      <c r="O94" s="173">
        <v>207</v>
      </c>
      <c r="P94" s="176"/>
      <c r="Q94" s="176">
        <f t="shared" si="5"/>
        <v>0</v>
      </c>
      <c r="R94" s="177" t="s">
        <v>1478</v>
      </c>
      <c r="S94" s="177"/>
      <c r="T94" s="177"/>
      <c r="U94" s="47"/>
      <c r="V94" s="47"/>
      <c r="W94" s="47"/>
      <c r="X94" s="47"/>
      <c r="Y94" s="47"/>
    </row>
    <row r="95" spans="1:25" s="46" customFormat="1" ht="10.5" x14ac:dyDescent="0.25">
      <c r="B95" s="48">
        <v>85</v>
      </c>
      <c r="C95" s="47" t="str">
        <f t="shared" si="4"/>
        <v>10.2.22.1</v>
      </c>
      <c r="D95" s="47" t="s">
        <v>1007</v>
      </c>
      <c r="E95" s="48">
        <v>22</v>
      </c>
      <c r="F95" s="84">
        <v>1</v>
      </c>
      <c r="G95" s="84">
        <v>1</v>
      </c>
      <c r="H95" s="84" t="s">
        <v>1002</v>
      </c>
      <c r="I95" s="84" t="s">
        <v>1001</v>
      </c>
      <c r="J95" s="47" t="s">
        <v>1348</v>
      </c>
      <c r="K95" s="47"/>
      <c r="L95" s="85" t="s">
        <v>1347</v>
      </c>
      <c r="M95" s="47" t="s">
        <v>22</v>
      </c>
      <c r="N95" s="47" t="s">
        <v>445</v>
      </c>
      <c r="O95" s="47">
        <v>98</v>
      </c>
      <c r="P95" s="53"/>
      <c r="Q95" s="53">
        <f t="shared" si="5"/>
        <v>0</v>
      </c>
      <c r="R95" s="49" t="s">
        <v>1349</v>
      </c>
      <c r="S95" s="49" t="s">
        <v>1480</v>
      </c>
      <c r="T95" s="49"/>
      <c r="U95" s="47"/>
      <c r="V95" s="47"/>
      <c r="W95" s="47"/>
      <c r="X95" s="47"/>
      <c r="Y95" s="47"/>
    </row>
    <row r="96" spans="1:25" s="46" customFormat="1" ht="10.5" x14ac:dyDescent="0.25">
      <c r="B96" s="48">
        <v>86</v>
      </c>
      <c r="C96" s="47" t="str">
        <f t="shared" si="4"/>
        <v>10.2.22.2</v>
      </c>
      <c r="D96" s="47" t="s">
        <v>1007</v>
      </c>
      <c r="E96" s="48">
        <v>22</v>
      </c>
      <c r="F96" s="84">
        <v>2</v>
      </c>
      <c r="G96" s="84">
        <v>1</v>
      </c>
      <c r="H96" s="84" t="s">
        <v>1003</v>
      </c>
      <c r="I96" s="84" t="s">
        <v>46</v>
      </c>
      <c r="J96" s="47" t="s">
        <v>1356</v>
      </c>
      <c r="K96" s="47"/>
      <c r="L96" s="85" t="s">
        <v>1358</v>
      </c>
      <c r="M96" s="73" t="s">
        <v>518</v>
      </c>
      <c r="N96" s="47" t="s">
        <v>444</v>
      </c>
      <c r="O96" s="47">
        <v>90</v>
      </c>
      <c r="P96" s="53"/>
      <c r="Q96" s="53">
        <f t="shared" si="5"/>
        <v>0</v>
      </c>
      <c r="R96" s="49" t="s">
        <v>1357</v>
      </c>
      <c r="S96" s="49"/>
      <c r="T96" s="49"/>
      <c r="U96" s="47"/>
      <c r="V96" s="47"/>
      <c r="W96" s="47"/>
      <c r="X96" s="47"/>
      <c r="Y96" s="47"/>
    </row>
    <row r="97" spans="2:25" s="46" customFormat="1" ht="10.5" x14ac:dyDescent="0.25">
      <c r="B97" s="48">
        <v>87</v>
      </c>
      <c r="C97" s="47" t="str">
        <f t="shared" si="4"/>
        <v>10.2.22.3</v>
      </c>
      <c r="D97" s="47" t="s">
        <v>1007</v>
      </c>
      <c r="E97" s="48">
        <v>22</v>
      </c>
      <c r="F97" s="84">
        <v>3</v>
      </c>
      <c r="G97" s="84">
        <v>1</v>
      </c>
      <c r="H97" s="84" t="s">
        <v>1005</v>
      </c>
      <c r="I97" s="84" t="s">
        <v>1004</v>
      </c>
      <c r="J97" s="47" t="s">
        <v>751</v>
      </c>
      <c r="K97" s="47"/>
      <c r="L97" s="85" t="s">
        <v>1364</v>
      </c>
      <c r="M97" s="73" t="s">
        <v>518</v>
      </c>
      <c r="N97" s="47">
        <v>50</v>
      </c>
      <c r="O97" s="47">
        <v>384</v>
      </c>
      <c r="P97" s="53"/>
      <c r="Q97" s="53">
        <f t="shared" si="5"/>
        <v>0</v>
      </c>
      <c r="R97" s="49" t="s">
        <v>1365</v>
      </c>
      <c r="S97" s="49"/>
      <c r="T97" s="49"/>
      <c r="U97" s="47"/>
      <c r="V97" s="47"/>
      <c r="W97" s="47"/>
      <c r="X97" s="47"/>
      <c r="Y97" s="47"/>
    </row>
    <row r="98" spans="2:25" s="46" customFormat="1" ht="10.5" x14ac:dyDescent="0.25">
      <c r="B98" s="48">
        <v>88</v>
      </c>
      <c r="C98" s="47" t="str">
        <f t="shared" si="4"/>
        <v>10.2.22.4</v>
      </c>
      <c r="D98" s="47" t="s">
        <v>1007</v>
      </c>
      <c r="E98" s="48">
        <v>22</v>
      </c>
      <c r="F98" s="84">
        <v>4</v>
      </c>
      <c r="G98" s="84">
        <v>1</v>
      </c>
      <c r="H98" s="84" t="s">
        <v>1006</v>
      </c>
      <c r="I98" s="84" t="s">
        <v>69</v>
      </c>
      <c r="J98" s="47" t="s">
        <v>520</v>
      </c>
      <c r="K98" s="47"/>
      <c r="L98" s="85" t="s">
        <v>1375</v>
      </c>
      <c r="M98" s="73" t="s">
        <v>518</v>
      </c>
      <c r="N98" s="47" t="s">
        <v>444</v>
      </c>
      <c r="O98" s="47">
        <v>99</v>
      </c>
      <c r="P98" s="53"/>
      <c r="Q98" s="53">
        <f t="shared" si="5"/>
        <v>0</v>
      </c>
      <c r="R98" s="49" t="s">
        <v>773</v>
      </c>
      <c r="S98" s="49"/>
      <c r="T98" s="49"/>
      <c r="U98" s="47"/>
      <c r="V98" s="47"/>
      <c r="W98" s="47"/>
      <c r="X98" s="47"/>
      <c r="Y98" s="47"/>
    </row>
    <row r="99" spans="2:25" s="46" customFormat="1" ht="10.5" x14ac:dyDescent="0.25">
      <c r="B99" s="48">
        <v>89</v>
      </c>
      <c r="C99" s="47" t="str">
        <f t="shared" si="4"/>
        <v>10.2.23.1</v>
      </c>
      <c r="D99" s="47" t="s">
        <v>1007</v>
      </c>
      <c r="E99" s="48">
        <v>23</v>
      </c>
      <c r="F99" s="84">
        <v>1</v>
      </c>
      <c r="G99" s="84">
        <v>1</v>
      </c>
      <c r="H99" s="84" t="s">
        <v>1006</v>
      </c>
      <c r="I99" s="84" t="s">
        <v>1002</v>
      </c>
      <c r="J99" s="47" t="s">
        <v>1377</v>
      </c>
      <c r="K99" s="47"/>
      <c r="L99" s="85" t="s">
        <v>1378</v>
      </c>
      <c r="M99" s="73" t="s">
        <v>518</v>
      </c>
      <c r="N99" s="47" t="s">
        <v>444</v>
      </c>
      <c r="O99" s="47">
        <v>86</v>
      </c>
      <c r="P99" s="53"/>
      <c r="Q99" s="53">
        <f t="shared" si="5"/>
        <v>0</v>
      </c>
      <c r="R99" s="49" t="s">
        <v>1376</v>
      </c>
      <c r="S99" s="49"/>
      <c r="T99" s="49"/>
      <c r="U99" s="47"/>
      <c r="V99" s="47"/>
      <c r="W99" s="47"/>
      <c r="X99" s="47"/>
      <c r="Y99" s="47"/>
    </row>
    <row r="100" spans="2:25" s="46" customFormat="1" ht="10.5" x14ac:dyDescent="0.25">
      <c r="B100" s="48">
        <v>90</v>
      </c>
      <c r="C100" s="47" t="str">
        <f t="shared" si="4"/>
        <v>10.2.23.2</v>
      </c>
      <c r="D100" s="47" t="s">
        <v>1007</v>
      </c>
      <c r="E100" s="48">
        <v>23</v>
      </c>
      <c r="F100" s="84">
        <v>2</v>
      </c>
      <c r="G100" s="84">
        <v>1</v>
      </c>
      <c r="H100" s="84" t="s">
        <v>69</v>
      </c>
      <c r="I100" s="84" t="s">
        <v>1005</v>
      </c>
      <c r="J100" s="47" t="s">
        <v>1380</v>
      </c>
      <c r="K100" s="47"/>
      <c r="L100" s="85" t="s">
        <v>1381</v>
      </c>
      <c r="M100" s="73" t="s">
        <v>518</v>
      </c>
      <c r="N100" s="47" t="s">
        <v>1232</v>
      </c>
      <c r="O100" s="47">
        <v>92</v>
      </c>
      <c r="P100" s="53"/>
      <c r="Q100" s="53">
        <f t="shared" si="5"/>
        <v>0</v>
      </c>
      <c r="R100" s="49" t="s">
        <v>1483</v>
      </c>
      <c r="S100" s="49"/>
      <c r="T100" s="49"/>
      <c r="U100" s="47"/>
      <c r="V100" s="47"/>
      <c r="W100" s="47"/>
      <c r="X100" s="47"/>
      <c r="Y100" s="47"/>
    </row>
    <row r="101" spans="2:25" s="46" customFormat="1" ht="10.5" x14ac:dyDescent="0.25">
      <c r="B101" s="48">
        <v>91</v>
      </c>
      <c r="C101" s="47" t="str">
        <f t="shared" si="4"/>
        <v>10.2.23.3</v>
      </c>
      <c r="D101" s="47" t="s">
        <v>1007</v>
      </c>
      <c r="E101" s="48">
        <v>23</v>
      </c>
      <c r="F101" s="84">
        <v>3</v>
      </c>
      <c r="G101" s="84">
        <v>1</v>
      </c>
      <c r="H101" s="84" t="s">
        <v>1004</v>
      </c>
      <c r="I101" s="84" t="s">
        <v>1003</v>
      </c>
      <c r="J101" s="47" t="s">
        <v>1384</v>
      </c>
      <c r="K101" s="47"/>
      <c r="L101" s="85" t="s">
        <v>1385</v>
      </c>
      <c r="M101" s="73" t="s">
        <v>518</v>
      </c>
      <c r="N101" s="47" t="s">
        <v>444</v>
      </c>
      <c r="O101" s="47">
        <v>155</v>
      </c>
      <c r="P101" s="53"/>
      <c r="Q101" s="53">
        <f t="shared" si="5"/>
        <v>0</v>
      </c>
      <c r="R101" s="49" t="s">
        <v>1383</v>
      </c>
      <c r="S101" s="49"/>
      <c r="T101" s="49"/>
      <c r="U101" s="47"/>
      <c r="V101" s="47"/>
      <c r="W101" s="47"/>
      <c r="X101" s="47"/>
      <c r="Y101" s="47"/>
    </row>
    <row r="102" spans="2:25" s="46" customFormat="1" ht="10.5" x14ac:dyDescent="0.25">
      <c r="B102" s="48">
        <v>92</v>
      </c>
      <c r="C102" s="47" t="str">
        <f t="shared" si="4"/>
        <v>10.2.23.4</v>
      </c>
      <c r="D102" s="47" t="s">
        <v>1007</v>
      </c>
      <c r="E102" s="48">
        <v>23</v>
      </c>
      <c r="F102" s="84">
        <v>4</v>
      </c>
      <c r="G102" s="84">
        <v>1</v>
      </c>
      <c r="H102" s="84" t="s">
        <v>46</v>
      </c>
      <c r="I102" s="84" t="s">
        <v>1001</v>
      </c>
      <c r="J102" s="47" t="s">
        <v>838</v>
      </c>
      <c r="K102" s="47"/>
      <c r="L102" s="85" t="s">
        <v>1389</v>
      </c>
      <c r="M102" s="73" t="s">
        <v>518</v>
      </c>
      <c r="N102" s="47" t="s">
        <v>1232</v>
      </c>
      <c r="O102" s="47">
        <v>132</v>
      </c>
      <c r="P102" s="53"/>
      <c r="Q102" s="53">
        <f t="shared" si="5"/>
        <v>0</v>
      </c>
      <c r="R102" s="49" t="s">
        <v>846</v>
      </c>
      <c r="S102" s="49"/>
      <c r="T102" s="49"/>
      <c r="U102" s="47"/>
      <c r="V102" s="47"/>
      <c r="W102" s="47"/>
      <c r="X102" s="47"/>
      <c r="Y102" s="47"/>
    </row>
    <row r="103" spans="2:25" s="46" customFormat="1" ht="10.5" x14ac:dyDescent="0.25">
      <c r="B103" s="48">
        <v>93</v>
      </c>
      <c r="C103" s="47" t="str">
        <f t="shared" si="4"/>
        <v>10.2.24.1</v>
      </c>
      <c r="D103" s="47" t="s">
        <v>1007</v>
      </c>
      <c r="E103" s="48">
        <v>24</v>
      </c>
      <c r="F103" s="84">
        <v>1</v>
      </c>
      <c r="G103" s="84">
        <v>1</v>
      </c>
      <c r="H103" s="84" t="s">
        <v>1002</v>
      </c>
      <c r="I103" s="84" t="s">
        <v>46</v>
      </c>
      <c r="J103" s="47" t="s">
        <v>1394</v>
      </c>
      <c r="K103" s="47"/>
      <c r="L103" s="85" t="s">
        <v>1393</v>
      </c>
      <c r="M103" s="47" t="s">
        <v>22</v>
      </c>
      <c r="N103" s="47" t="s">
        <v>445</v>
      </c>
      <c r="O103" s="47">
        <v>146</v>
      </c>
      <c r="P103" s="53"/>
      <c r="Q103" s="53">
        <f t="shared" si="5"/>
        <v>0</v>
      </c>
      <c r="R103" s="49" t="s">
        <v>1392</v>
      </c>
      <c r="S103" s="49" t="s">
        <v>1546</v>
      </c>
      <c r="T103" s="49"/>
      <c r="U103" s="47"/>
      <c r="V103" s="47"/>
      <c r="W103" s="47"/>
      <c r="X103" s="47"/>
      <c r="Y103" s="47"/>
    </row>
    <row r="104" spans="2:25" s="46" customFormat="1" ht="10.5" x14ac:dyDescent="0.25">
      <c r="B104" s="48">
        <v>94</v>
      </c>
      <c r="C104" s="47" t="str">
        <f t="shared" si="4"/>
        <v>10.2.24.2</v>
      </c>
      <c r="D104" s="47" t="s">
        <v>1007</v>
      </c>
      <c r="E104" s="48">
        <v>24</v>
      </c>
      <c r="F104" s="84">
        <v>2</v>
      </c>
      <c r="G104" s="84">
        <v>1</v>
      </c>
      <c r="H104" s="84" t="s">
        <v>1001</v>
      </c>
      <c r="I104" s="84" t="s">
        <v>1004</v>
      </c>
      <c r="J104" s="47" t="s">
        <v>1396</v>
      </c>
      <c r="K104" s="47"/>
      <c r="L104" s="85" t="s">
        <v>1398</v>
      </c>
      <c r="M104" s="73" t="s">
        <v>518</v>
      </c>
      <c r="N104" s="47" t="s">
        <v>1232</v>
      </c>
      <c r="O104" s="47">
        <v>84</v>
      </c>
      <c r="P104" s="53"/>
      <c r="Q104" s="53">
        <f t="shared" si="5"/>
        <v>0</v>
      </c>
      <c r="R104" s="49" t="s">
        <v>1484</v>
      </c>
      <c r="S104" s="49"/>
      <c r="T104" s="49"/>
      <c r="U104" s="47"/>
      <c r="V104" s="47"/>
      <c r="W104" s="47"/>
      <c r="X104" s="47"/>
      <c r="Y104" s="47"/>
    </row>
    <row r="105" spans="2:25" s="46" customFormat="1" ht="10.5" x14ac:dyDescent="0.25">
      <c r="B105" s="48">
        <v>95</v>
      </c>
      <c r="C105" s="47" t="str">
        <f t="shared" si="4"/>
        <v>10.2.24.3</v>
      </c>
      <c r="D105" s="47" t="s">
        <v>1007</v>
      </c>
      <c r="E105" s="48">
        <v>24</v>
      </c>
      <c r="F105" s="84">
        <v>3</v>
      </c>
      <c r="G105" s="84">
        <v>1</v>
      </c>
      <c r="H105" s="84" t="s">
        <v>1003</v>
      </c>
      <c r="I105" s="84" t="s">
        <v>69</v>
      </c>
      <c r="J105" s="47" t="s">
        <v>1399</v>
      </c>
      <c r="K105" s="47"/>
      <c r="L105" s="85" t="s">
        <v>1489</v>
      </c>
      <c r="M105" s="73" t="s">
        <v>518</v>
      </c>
      <c r="N105" s="47" t="s">
        <v>444</v>
      </c>
      <c r="O105" s="47">
        <v>86</v>
      </c>
      <c r="P105" s="53"/>
      <c r="Q105" s="53">
        <f t="shared" si="5"/>
        <v>0</v>
      </c>
      <c r="R105" s="49" t="s">
        <v>1485</v>
      </c>
      <c r="S105" s="49"/>
      <c r="T105" s="49"/>
      <c r="U105" s="47"/>
      <c r="V105" s="47"/>
      <c r="W105" s="47"/>
      <c r="X105" s="47"/>
      <c r="Y105" s="47"/>
    </row>
    <row r="106" spans="2:25" s="46" customFormat="1" ht="10.5" x14ac:dyDescent="0.25">
      <c r="B106" s="48">
        <v>96</v>
      </c>
      <c r="C106" s="47" t="str">
        <f t="shared" si="4"/>
        <v>10.2.24.4</v>
      </c>
      <c r="D106" s="47" t="s">
        <v>1007</v>
      </c>
      <c r="E106" s="48">
        <v>24</v>
      </c>
      <c r="F106" s="84">
        <v>4</v>
      </c>
      <c r="G106" s="84">
        <v>1</v>
      </c>
      <c r="H106" s="84" t="s">
        <v>1005</v>
      </c>
      <c r="I106" s="84" t="s">
        <v>1006</v>
      </c>
      <c r="J106" s="47" t="s">
        <v>1402</v>
      </c>
      <c r="K106" s="47"/>
      <c r="L106" s="85" t="s">
        <v>1401</v>
      </c>
      <c r="M106" s="47" t="s">
        <v>22</v>
      </c>
      <c r="N106" s="47" t="s">
        <v>445</v>
      </c>
      <c r="O106" s="47">
        <v>121</v>
      </c>
      <c r="P106" s="53"/>
      <c r="Q106" s="53">
        <f t="shared" si="5"/>
        <v>0</v>
      </c>
      <c r="R106" s="49" t="s">
        <v>1486</v>
      </c>
      <c r="S106" s="49" t="s">
        <v>1547</v>
      </c>
      <c r="T106" s="49"/>
      <c r="U106" s="47"/>
      <c r="V106" s="47"/>
      <c r="W106" s="47"/>
      <c r="X106" s="47"/>
      <c r="Y106" s="47"/>
    </row>
    <row r="107" spans="2:25" s="46" customFormat="1" ht="10.5" x14ac:dyDescent="0.25">
      <c r="B107" s="48">
        <v>97</v>
      </c>
      <c r="C107" s="47" t="str">
        <f t="shared" ref="C107:C122" si="6">CONCATENATE(D107,E107,".",F107)</f>
        <v>10.2.25.1</v>
      </c>
      <c r="D107" s="47" t="s">
        <v>1007</v>
      </c>
      <c r="E107" s="48">
        <v>25</v>
      </c>
      <c r="F107" s="84">
        <v>1</v>
      </c>
      <c r="G107" s="84">
        <v>1</v>
      </c>
      <c r="H107" s="84" t="s">
        <v>1005</v>
      </c>
      <c r="I107" s="84" t="s">
        <v>1002</v>
      </c>
      <c r="J107" s="47" t="s">
        <v>1404</v>
      </c>
      <c r="K107" s="47"/>
      <c r="L107" s="85" t="s">
        <v>1406</v>
      </c>
      <c r="M107" s="47" t="s">
        <v>124</v>
      </c>
      <c r="N107" s="47" t="s">
        <v>445</v>
      </c>
      <c r="O107" s="47">
        <v>119</v>
      </c>
      <c r="P107" s="53"/>
      <c r="Q107" s="53">
        <f t="shared" ref="Q107:Q122" si="7">IF(RIGHT(L107)=" ",1,0)</f>
        <v>0</v>
      </c>
      <c r="R107" s="49" t="s">
        <v>1405</v>
      </c>
      <c r="S107" s="49" t="s">
        <v>1544</v>
      </c>
      <c r="T107" s="49"/>
      <c r="U107" s="47"/>
      <c r="V107" s="47"/>
      <c r="W107" s="47"/>
      <c r="X107" s="47"/>
      <c r="Y107" s="47"/>
    </row>
    <row r="108" spans="2:25" s="46" customFormat="1" ht="10.5" x14ac:dyDescent="0.25">
      <c r="B108" s="48">
        <v>98</v>
      </c>
      <c r="C108" s="47" t="str">
        <f t="shared" si="6"/>
        <v>10.2.25.2</v>
      </c>
      <c r="D108" s="47" t="s">
        <v>1007</v>
      </c>
      <c r="E108" s="48">
        <v>25</v>
      </c>
      <c r="F108" s="84">
        <v>2</v>
      </c>
      <c r="G108" s="84">
        <v>1</v>
      </c>
      <c r="H108" s="84" t="s">
        <v>1006</v>
      </c>
      <c r="I108" s="84" t="s">
        <v>1003</v>
      </c>
      <c r="J108" s="47" t="s">
        <v>1407</v>
      </c>
      <c r="K108" s="47"/>
      <c r="L108" s="85" t="s">
        <v>1409</v>
      </c>
      <c r="M108" s="47" t="s">
        <v>22</v>
      </c>
      <c r="N108" s="47" t="s">
        <v>445</v>
      </c>
      <c r="O108" s="47">
        <v>128</v>
      </c>
      <c r="P108" s="53"/>
      <c r="Q108" s="53">
        <f t="shared" si="7"/>
        <v>0</v>
      </c>
      <c r="R108" s="49" t="s">
        <v>1487</v>
      </c>
      <c r="S108" s="49" t="s">
        <v>1488</v>
      </c>
      <c r="T108" s="49"/>
      <c r="U108" s="47"/>
      <c r="V108" s="47"/>
      <c r="W108" s="47"/>
      <c r="X108" s="47"/>
      <c r="Y108" s="47"/>
    </row>
    <row r="109" spans="2:25" s="46" customFormat="1" ht="10.5" x14ac:dyDescent="0.25">
      <c r="B109" s="48">
        <v>99</v>
      </c>
      <c r="C109" s="47" t="str">
        <f t="shared" si="6"/>
        <v>10.2.25.3</v>
      </c>
      <c r="D109" s="47" t="s">
        <v>1007</v>
      </c>
      <c r="E109" s="48">
        <v>25</v>
      </c>
      <c r="F109" s="84">
        <v>3</v>
      </c>
      <c r="G109" s="84">
        <v>1</v>
      </c>
      <c r="H109" s="84" t="s">
        <v>69</v>
      </c>
      <c r="I109" s="84" t="s">
        <v>1001</v>
      </c>
      <c r="J109" s="47" t="s">
        <v>436</v>
      </c>
      <c r="K109" s="47"/>
      <c r="L109" s="85" t="s">
        <v>1411</v>
      </c>
      <c r="M109" s="73" t="s">
        <v>518</v>
      </c>
      <c r="N109" s="47" t="s">
        <v>444</v>
      </c>
      <c r="O109" s="47">
        <v>135</v>
      </c>
      <c r="P109" s="53"/>
      <c r="Q109" s="53">
        <f t="shared" si="7"/>
        <v>0</v>
      </c>
      <c r="R109" s="49" t="s">
        <v>650</v>
      </c>
      <c r="S109" s="49"/>
      <c r="T109" s="49"/>
      <c r="U109" s="47"/>
      <c r="V109" s="47"/>
      <c r="W109" s="47"/>
      <c r="X109" s="47"/>
      <c r="Y109" s="47"/>
    </row>
    <row r="110" spans="2:25" s="46" customFormat="1" ht="10.5" x14ac:dyDescent="0.25">
      <c r="B110" s="48">
        <v>100</v>
      </c>
      <c r="C110" s="47" t="str">
        <f t="shared" si="6"/>
        <v>10.2.25.4</v>
      </c>
      <c r="D110" s="47" t="s">
        <v>1007</v>
      </c>
      <c r="E110" s="48">
        <v>25</v>
      </c>
      <c r="F110" s="84">
        <v>4</v>
      </c>
      <c r="G110" s="84">
        <v>1</v>
      </c>
      <c r="H110" s="84" t="s">
        <v>1004</v>
      </c>
      <c r="I110" s="84" t="s">
        <v>46</v>
      </c>
      <c r="J110" s="47" t="s">
        <v>1413</v>
      </c>
      <c r="K110" s="47"/>
      <c r="L110" s="85" t="s">
        <v>1414</v>
      </c>
      <c r="M110" s="47" t="s">
        <v>22</v>
      </c>
      <c r="N110" s="47" t="s">
        <v>445</v>
      </c>
      <c r="O110" s="47">
        <v>86</v>
      </c>
      <c r="P110" s="53"/>
      <c r="Q110" s="53">
        <f t="shared" si="7"/>
        <v>0</v>
      </c>
      <c r="R110" s="49" t="s">
        <v>1415</v>
      </c>
      <c r="S110" s="49" t="s">
        <v>1543</v>
      </c>
      <c r="T110" s="49"/>
      <c r="U110" s="47"/>
      <c r="V110" s="47"/>
      <c r="W110" s="47"/>
      <c r="X110" s="47"/>
      <c r="Y110" s="47"/>
    </row>
    <row r="111" spans="2:25" s="46" customFormat="1" ht="10.5" x14ac:dyDescent="0.25">
      <c r="B111" s="48">
        <v>101</v>
      </c>
      <c r="C111" s="47" t="str">
        <f t="shared" si="6"/>
        <v>10.2.26.1</v>
      </c>
      <c r="D111" s="47" t="s">
        <v>1007</v>
      </c>
      <c r="E111" s="48">
        <v>26</v>
      </c>
      <c r="F111" s="84">
        <v>1</v>
      </c>
      <c r="G111" s="84">
        <v>1</v>
      </c>
      <c r="H111" s="84" t="s">
        <v>1002</v>
      </c>
      <c r="I111" s="84" t="s">
        <v>1004</v>
      </c>
      <c r="J111" s="178" t="s">
        <v>1542</v>
      </c>
      <c r="K111" s="47"/>
      <c r="L111" s="85" t="s">
        <v>1423</v>
      </c>
      <c r="M111" s="73" t="s">
        <v>518</v>
      </c>
      <c r="N111" s="47" t="s">
        <v>446</v>
      </c>
      <c r="O111" s="47">
        <v>105</v>
      </c>
      <c r="P111" s="53"/>
      <c r="Q111" s="53">
        <f t="shared" si="7"/>
        <v>0</v>
      </c>
      <c r="R111" s="49" t="s">
        <v>1490</v>
      </c>
      <c r="S111" s="49"/>
      <c r="T111" s="49"/>
      <c r="U111" s="47"/>
      <c r="V111" s="47"/>
      <c r="W111" s="47"/>
      <c r="X111" s="47"/>
      <c r="Y111" s="47"/>
    </row>
    <row r="112" spans="2:25" s="46" customFormat="1" ht="10.5" x14ac:dyDescent="0.25">
      <c r="B112" s="48">
        <v>102</v>
      </c>
      <c r="C112" s="47" t="str">
        <f t="shared" si="6"/>
        <v>10.2.26.2</v>
      </c>
      <c r="D112" s="47" t="s">
        <v>1007</v>
      </c>
      <c r="E112" s="48">
        <v>26</v>
      </c>
      <c r="F112" s="84">
        <v>2</v>
      </c>
      <c r="G112" s="84">
        <v>1</v>
      </c>
      <c r="H112" s="84" t="s">
        <v>46</v>
      </c>
      <c r="I112" s="84" t="s">
        <v>69</v>
      </c>
      <c r="J112" s="178" t="s">
        <v>373</v>
      </c>
      <c r="K112" s="47"/>
      <c r="L112" s="85" t="s">
        <v>1429</v>
      </c>
      <c r="M112" s="73" t="s">
        <v>518</v>
      </c>
      <c r="N112" s="47" t="s">
        <v>446</v>
      </c>
      <c r="O112" s="47">
        <v>143</v>
      </c>
      <c r="P112" s="53"/>
      <c r="Q112" s="53">
        <f t="shared" si="7"/>
        <v>0</v>
      </c>
      <c r="R112" s="49" t="s">
        <v>1213</v>
      </c>
      <c r="S112" s="49" t="s">
        <v>1491</v>
      </c>
      <c r="T112" s="49"/>
      <c r="U112" s="47"/>
      <c r="V112" s="47"/>
      <c r="W112" s="47"/>
      <c r="X112" s="47"/>
      <c r="Y112" s="47"/>
    </row>
    <row r="113" spans="1:25" s="46" customFormat="1" ht="10.5" x14ac:dyDescent="0.25">
      <c r="B113" s="48">
        <v>103</v>
      </c>
      <c r="C113" s="47" t="str">
        <f t="shared" si="6"/>
        <v>10.2.26.3</v>
      </c>
      <c r="D113" s="47" t="s">
        <v>1007</v>
      </c>
      <c r="E113" s="48">
        <v>26</v>
      </c>
      <c r="F113" s="84">
        <v>3</v>
      </c>
      <c r="G113" s="84">
        <v>1</v>
      </c>
      <c r="H113" s="84" t="s">
        <v>1001</v>
      </c>
      <c r="I113" s="84" t="s">
        <v>1006</v>
      </c>
      <c r="J113" s="178" t="s">
        <v>323</v>
      </c>
      <c r="K113" s="47"/>
      <c r="L113" s="85" t="s">
        <v>1431</v>
      </c>
      <c r="M113" s="73" t="s">
        <v>518</v>
      </c>
      <c r="N113" s="47" t="s">
        <v>1232</v>
      </c>
      <c r="O113" s="47">
        <v>90</v>
      </c>
      <c r="P113" s="53"/>
      <c r="Q113" s="53">
        <f t="shared" si="7"/>
        <v>0</v>
      </c>
      <c r="R113" s="49" t="s">
        <v>1455</v>
      </c>
      <c r="S113" s="49"/>
      <c r="T113" s="49"/>
      <c r="U113" s="47"/>
      <c r="V113" s="47"/>
      <c r="W113" s="47"/>
      <c r="X113" s="47"/>
      <c r="Y113" s="47"/>
    </row>
    <row r="114" spans="1:25" s="46" customFormat="1" ht="10.5" x14ac:dyDescent="0.25">
      <c r="B114" s="48">
        <v>104</v>
      </c>
      <c r="C114" s="47" t="str">
        <f t="shared" si="6"/>
        <v>10.2.26.4</v>
      </c>
      <c r="D114" s="47" t="s">
        <v>1007</v>
      </c>
      <c r="E114" s="48">
        <v>26</v>
      </c>
      <c r="F114" s="84">
        <v>4</v>
      </c>
      <c r="G114" s="84">
        <v>1</v>
      </c>
      <c r="H114" s="84" t="s">
        <v>1003</v>
      </c>
      <c r="I114" s="84" t="s">
        <v>1005</v>
      </c>
      <c r="J114" s="178" t="s">
        <v>1456</v>
      </c>
      <c r="K114" s="47"/>
      <c r="L114" s="85" t="s">
        <v>1458</v>
      </c>
      <c r="M114" s="73" t="s">
        <v>518</v>
      </c>
      <c r="N114" s="47" t="s">
        <v>444</v>
      </c>
      <c r="O114" s="47">
        <v>106</v>
      </c>
      <c r="P114" s="53"/>
      <c r="Q114" s="53">
        <f t="shared" si="7"/>
        <v>0</v>
      </c>
      <c r="R114" s="49" t="s">
        <v>1457</v>
      </c>
      <c r="S114" s="49" t="s">
        <v>1492</v>
      </c>
      <c r="T114" s="49"/>
      <c r="U114" s="47"/>
      <c r="V114" s="47"/>
      <c r="W114" s="47"/>
      <c r="X114" s="47"/>
      <c r="Y114" s="47"/>
    </row>
    <row r="115" spans="1:25" s="46" customFormat="1" ht="10.5" x14ac:dyDescent="0.25">
      <c r="B115" s="48">
        <v>105</v>
      </c>
      <c r="C115" s="47" t="str">
        <f t="shared" si="6"/>
        <v>10.2.27.1</v>
      </c>
      <c r="D115" s="47" t="s">
        <v>1007</v>
      </c>
      <c r="E115" s="48">
        <v>27</v>
      </c>
      <c r="F115" s="84">
        <v>1</v>
      </c>
      <c r="G115" s="84">
        <v>1</v>
      </c>
      <c r="H115" s="84" t="s">
        <v>1003</v>
      </c>
      <c r="I115" s="84" t="s">
        <v>1002</v>
      </c>
      <c r="J115" s="178" t="s">
        <v>1460</v>
      </c>
      <c r="K115" s="47"/>
      <c r="L115" s="85" t="s">
        <v>1459</v>
      </c>
      <c r="M115" s="73" t="s">
        <v>518</v>
      </c>
      <c r="N115" s="47" t="s">
        <v>444</v>
      </c>
      <c r="O115" s="47">
        <v>105</v>
      </c>
      <c r="P115" s="53"/>
      <c r="Q115" s="53">
        <f t="shared" si="7"/>
        <v>0</v>
      </c>
      <c r="R115" s="49" t="s">
        <v>1461</v>
      </c>
      <c r="S115" s="49" t="s">
        <v>1493</v>
      </c>
      <c r="T115" s="49"/>
      <c r="U115" s="47"/>
      <c r="V115" s="47"/>
      <c r="W115" s="47"/>
      <c r="X115" s="47"/>
      <c r="Y115" s="47"/>
    </row>
    <row r="116" spans="1:25" s="46" customFormat="1" ht="10.5" x14ac:dyDescent="0.25">
      <c r="B116" s="48">
        <v>106</v>
      </c>
      <c r="C116" s="47" t="str">
        <f t="shared" si="6"/>
        <v>10.2.27.2</v>
      </c>
      <c r="D116" s="47" t="s">
        <v>1007</v>
      </c>
      <c r="E116" s="48">
        <v>27</v>
      </c>
      <c r="F116" s="84">
        <v>2</v>
      </c>
      <c r="G116" s="84">
        <v>1</v>
      </c>
      <c r="H116" s="84" t="s">
        <v>1005</v>
      </c>
      <c r="I116" s="84" t="s">
        <v>1001</v>
      </c>
      <c r="J116" s="178" t="s">
        <v>1465</v>
      </c>
      <c r="K116" s="47"/>
      <c r="L116" s="85" t="s">
        <v>1466</v>
      </c>
      <c r="M116" s="73" t="s">
        <v>518</v>
      </c>
      <c r="N116" s="47" t="s">
        <v>446</v>
      </c>
      <c r="O116" s="47">
        <v>121</v>
      </c>
      <c r="P116" s="53"/>
      <c r="Q116" s="53">
        <f t="shared" si="7"/>
        <v>0</v>
      </c>
      <c r="R116" s="49" t="s">
        <v>1524</v>
      </c>
      <c r="S116" s="49"/>
      <c r="T116" s="49"/>
      <c r="U116" s="47"/>
      <c r="V116" s="47"/>
      <c r="W116" s="47"/>
      <c r="X116" s="47"/>
      <c r="Y116" s="47"/>
    </row>
    <row r="117" spans="1:25" s="46" customFormat="1" ht="10.5" x14ac:dyDescent="0.25">
      <c r="B117" s="48">
        <v>107</v>
      </c>
      <c r="C117" s="47" t="str">
        <f t="shared" si="6"/>
        <v>10.2.27.3</v>
      </c>
      <c r="D117" s="47" t="s">
        <v>1007</v>
      </c>
      <c r="E117" s="48">
        <v>27</v>
      </c>
      <c r="F117" s="84">
        <v>3</v>
      </c>
      <c r="G117" s="84">
        <v>1</v>
      </c>
      <c r="H117" s="84" t="s">
        <v>1006</v>
      </c>
      <c r="I117" s="84" t="s">
        <v>46</v>
      </c>
      <c r="J117" s="178" t="s">
        <v>867</v>
      </c>
      <c r="K117" s="47"/>
      <c r="L117" s="85" t="s">
        <v>1469</v>
      </c>
      <c r="M117" s="47" t="s">
        <v>22</v>
      </c>
      <c r="N117" s="47" t="s">
        <v>445</v>
      </c>
      <c r="O117" s="47">
        <v>122</v>
      </c>
      <c r="P117" s="53"/>
      <c r="Q117" s="53">
        <f t="shared" si="7"/>
        <v>0</v>
      </c>
      <c r="R117" s="49" t="s">
        <v>1468</v>
      </c>
      <c r="S117" s="49" t="s">
        <v>1530</v>
      </c>
      <c r="T117" s="49"/>
      <c r="U117" s="47"/>
      <c r="V117" s="47"/>
      <c r="W117" s="47"/>
      <c r="X117" s="47"/>
      <c r="Y117" s="47"/>
    </row>
    <row r="118" spans="1:25" s="46" customFormat="1" ht="10.5" x14ac:dyDescent="0.25">
      <c r="A118" s="181"/>
      <c r="B118" s="182">
        <v>108</v>
      </c>
      <c r="C118" s="183" t="str">
        <f t="shared" si="6"/>
        <v>10.2.27.4</v>
      </c>
      <c r="D118" s="183" t="s">
        <v>1007</v>
      </c>
      <c r="E118" s="182">
        <v>27</v>
      </c>
      <c r="F118" s="184">
        <v>4</v>
      </c>
      <c r="G118" s="184">
        <v>1</v>
      </c>
      <c r="H118" s="184" t="s">
        <v>69</v>
      </c>
      <c r="I118" s="184" t="s">
        <v>1004</v>
      </c>
      <c r="J118" s="334" t="s">
        <v>354</v>
      </c>
      <c r="K118" s="183"/>
      <c r="L118" s="185" t="s">
        <v>1471</v>
      </c>
      <c r="M118" s="285" t="s">
        <v>518</v>
      </c>
      <c r="N118" s="183" t="s">
        <v>446</v>
      </c>
      <c r="O118" s="183">
        <v>155</v>
      </c>
      <c r="P118" s="186"/>
      <c r="Q118" s="186">
        <f t="shared" si="7"/>
        <v>0</v>
      </c>
      <c r="R118" s="187" t="s">
        <v>1470</v>
      </c>
      <c r="S118" s="187" t="s">
        <v>1536</v>
      </c>
      <c r="T118" s="187"/>
      <c r="U118" s="47"/>
      <c r="V118" s="47"/>
      <c r="W118" s="47"/>
      <c r="X118" s="47"/>
      <c r="Y118" s="47"/>
    </row>
    <row r="119" spans="1:25" s="46" customFormat="1" ht="10.5" x14ac:dyDescent="0.25">
      <c r="B119" s="48">
        <v>109</v>
      </c>
      <c r="C119" s="47" t="str">
        <f t="shared" si="6"/>
        <v>10.2.28.1</v>
      </c>
      <c r="D119" s="47" t="s">
        <v>1007</v>
      </c>
      <c r="E119" s="48">
        <v>28</v>
      </c>
      <c r="F119" s="84">
        <v>1</v>
      </c>
      <c r="G119" s="84">
        <v>1</v>
      </c>
      <c r="H119" s="84" t="s">
        <v>1002</v>
      </c>
      <c r="I119" s="84" t="s">
        <v>69</v>
      </c>
      <c r="J119" s="178" t="s">
        <v>1538</v>
      </c>
      <c r="K119" s="47"/>
      <c r="L119" s="85" t="s">
        <v>1463</v>
      </c>
      <c r="M119" s="73" t="s">
        <v>518</v>
      </c>
      <c r="N119" s="47" t="s">
        <v>444</v>
      </c>
      <c r="O119" s="47">
        <v>150</v>
      </c>
      <c r="P119" s="53"/>
      <c r="Q119" s="53">
        <f t="shared" si="7"/>
        <v>0</v>
      </c>
      <c r="R119" s="49" t="s">
        <v>1537</v>
      </c>
      <c r="S119" s="49"/>
      <c r="T119" s="49"/>
      <c r="U119" s="47"/>
      <c r="V119" s="47"/>
      <c r="W119" s="47"/>
      <c r="X119" s="47"/>
      <c r="Y119" s="47"/>
    </row>
    <row r="120" spans="1:25" s="46" customFormat="1" ht="10.5" x14ac:dyDescent="0.25">
      <c r="B120" s="48">
        <v>110</v>
      </c>
      <c r="C120" s="47" t="str">
        <f t="shared" si="6"/>
        <v>10.2.28.2</v>
      </c>
      <c r="D120" s="47" t="s">
        <v>1007</v>
      </c>
      <c r="E120" s="48">
        <v>28</v>
      </c>
      <c r="F120" s="84">
        <v>2</v>
      </c>
      <c r="G120" s="84">
        <v>1</v>
      </c>
      <c r="H120" s="84" t="s">
        <v>1004</v>
      </c>
      <c r="I120" s="84" t="s">
        <v>1006</v>
      </c>
      <c r="J120" s="47" t="s">
        <v>850</v>
      </c>
      <c r="K120" s="47"/>
      <c r="L120" s="85" t="s">
        <v>1472</v>
      </c>
      <c r="M120" s="47" t="s">
        <v>22</v>
      </c>
      <c r="N120" s="47" t="s">
        <v>445</v>
      </c>
      <c r="O120" s="47">
        <v>100</v>
      </c>
      <c r="P120" s="53"/>
      <c r="Q120" s="53">
        <f t="shared" si="7"/>
        <v>0</v>
      </c>
      <c r="R120" s="49" t="s">
        <v>1473</v>
      </c>
      <c r="S120" s="49" t="s">
        <v>1548</v>
      </c>
      <c r="T120" s="49"/>
      <c r="U120" s="47"/>
      <c r="V120" s="47"/>
      <c r="W120" s="47"/>
      <c r="X120" s="47"/>
      <c r="Y120" s="47"/>
    </row>
    <row r="121" spans="1:25" s="46" customFormat="1" ht="10.5" x14ac:dyDescent="0.25">
      <c r="B121" s="48">
        <v>111</v>
      </c>
      <c r="C121" s="47" t="str">
        <f t="shared" si="6"/>
        <v>10.2.28.3</v>
      </c>
      <c r="D121" s="47" t="s">
        <v>1007</v>
      </c>
      <c r="E121" s="48">
        <v>28</v>
      </c>
      <c r="F121" s="84">
        <v>3</v>
      </c>
      <c r="G121" s="84">
        <v>1</v>
      </c>
      <c r="H121" s="84" t="s">
        <v>46</v>
      </c>
      <c r="I121" s="84" t="s">
        <v>1005</v>
      </c>
      <c r="J121" s="47" t="s">
        <v>646</v>
      </c>
      <c r="K121" s="47"/>
      <c r="L121" s="85" t="s">
        <v>1477</v>
      </c>
      <c r="M121" s="73" t="s">
        <v>518</v>
      </c>
      <c r="N121" s="47" t="s">
        <v>1232</v>
      </c>
      <c r="O121" s="47">
        <v>77</v>
      </c>
      <c r="P121" s="53"/>
      <c r="Q121" s="53">
        <f t="shared" si="7"/>
        <v>0</v>
      </c>
      <c r="R121" s="49" t="s">
        <v>1476</v>
      </c>
      <c r="S121" s="49"/>
      <c r="T121" s="49"/>
      <c r="U121" s="47"/>
      <c r="V121" s="47"/>
      <c r="W121" s="47"/>
      <c r="X121" s="47"/>
      <c r="Y121" s="47"/>
    </row>
    <row r="122" spans="1:25" s="46" customFormat="1" ht="10.5" x14ac:dyDescent="0.25">
      <c r="A122" s="46" t="s">
        <v>651</v>
      </c>
      <c r="B122" s="164">
        <v>112</v>
      </c>
      <c r="C122" s="165" t="str">
        <f t="shared" si="6"/>
        <v>10.2.28.4</v>
      </c>
      <c r="D122" s="165" t="s">
        <v>1007</v>
      </c>
      <c r="E122" s="164">
        <v>28</v>
      </c>
      <c r="F122" s="166">
        <v>4</v>
      </c>
      <c r="G122" s="166">
        <v>1</v>
      </c>
      <c r="H122" s="166" t="s">
        <v>1001</v>
      </c>
      <c r="I122" s="166" t="s">
        <v>1003</v>
      </c>
      <c r="J122" s="165" t="s">
        <v>741</v>
      </c>
      <c r="K122" s="165"/>
      <c r="L122" s="167" t="s">
        <v>1479</v>
      </c>
      <c r="M122" s="165" t="s">
        <v>22</v>
      </c>
      <c r="N122" s="165" t="s">
        <v>445</v>
      </c>
      <c r="O122" s="165">
        <v>164</v>
      </c>
      <c r="P122" s="168"/>
      <c r="Q122" s="168">
        <f t="shared" si="7"/>
        <v>0</v>
      </c>
      <c r="R122" s="169" t="s">
        <v>1478</v>
      </c>
      <c r="S122" s="169" t="s">
        <v>1549</v>
      </c>
      <c r="T122" s="49"/>
      <c r="U122" s="47"/>
      <c r="V122" s="47"/>
      <c r="W122" s="47"/>
      <c r="X122" s="47"/>
      <c r="Y122" s="47"/>
    </row>
    <row r="123" spans="1:25" s="46" customFormat="1" ht="10.5" x14ac:dyDescent="0.25">
      <c r="B123" s="48"/>
      <c r="C123" s="47"/>
      <c r="D123" s="47"/>
      <c r="E123" s="48"/>
      <c r="F123" s="84"/>
      <c r="G123" s="84"/>
      <c r="H123" s="47"/>
      <c r="I123" s="47"/>
      <c r="J123" s="47"/>
      <c r="K123" s="47"/>
      <c r="L123" s="85"/>
      <c r="M123" s="47"/>
      <c r="N123" s="47"/>
      <c r="O123" s="47"/>
      <c r="P123" s="53"/>
      <c r="Q123" s="53"/>
      <c r="R123" s="49"/>
      <c r="S123" s="49"/>
      <c r="T123" s="49"/>
      <c r="U123" s="47"/>
      <c r="V123" s="47"/>
      <c r="W123" s="47"/>
      <c r="X123" s="47"/>
      <c r="Y123" s="47"/>
    </row>
    <row r="124" spans="1:25" s="46" customFormat="1" ht="10.5" x14ac:dyDescent="0.25">
      <c r="B124" s="48"/>
      <c r="C124" s="47"/>
      <c r="D124" s="47"/>
      <c r="E124" s="48"/>
      <c r="F124" s="84"/>
      <c r="G124" s="84"/>
      <c r="H124" s="47"/>
      <c r="I124" s="47"/>
      <c r="J124" s="47"/>
      <c r="K124" s="47"/>
      <c r="L124" s="85"/>
      <c r="M124" s="47"/>
      <c r="N124" s="47"/>
      <c r="O124" s="47"/>
      <c r="P124" s="53"/>
      <c r="Q124" s="53"/>
      <c r="R124" s="49"/>
      <c r="S124" s="49"/>
      <c r="T124" s="49"/>
      <c r="U124" s="47"/>
      <c r="V124" s="47"/>
      <c r="W124" s="47"/>
      <c r="X124" s="47"/>
      <c r="Y124" s="47"/>
    </row>
    <row r="125" spans="1:25" s="46" customFormat="1" ht="10.5" x14ac:dyDescent="0.25">
      <c r="B125" s="161" t="s">
        <v>1309</v>
      </c>
      <c r="C125" s="47"/>
      <c r="D125" s="47"/>
      <c r="E125" s="48"/>
      <c r="F125" s="84"/>
      <c r="G125" s="84"/>
      <c r="H125" s="47"/>
      <c r="I125" s="47"/>
      <c r="J125" s="47"/>
      <c r="K125" s="47"/>
      <c r="L125" s="85"/>
      <c r="M125" s="47"/>
      <c r="N125" s="47"/>
      <c r="O125" s="47"/>
      <c r="P125" s="53"/>
      <c r="Q125" s="53"/>
      <c r="R125" s="49"/>
      <c r="S125" s="49"/>
      <c r="T125" s="49"/>
      <c r="U125" s="47"/>
      <c r="V125" s="47"/>
      <c r="W125" s="47"/>
      <c r="X125" s="47"/>
      <c r="Y125" s="47"/>
    </row>
    <row r="126" spans="1:25" s="46" customFormat="1" ht="10.5" x14ac:dyDescent="0.25">
      <c r="B126" s="162" t="s">
        <v>1310</v>
      </c>
      <c r="C126" s="47"/>
      <c r="D126" s="47"/>
      <c r="E126" s="48"/>
      <c r="F126" s="84"/>
      <c r="G126" s="84"/>
      <c r="H126" s="47"/>
      <c r="I126" s="47"/>
      <c r="J126" s="47"/>
      <c r="K126" s="47"/>
      <c r="L126" s="85"/>
      <c r="M126" s="47"/>
      <c r="N126" s="47"/>
      <c r="O126" s="47"/>
      <c r="P126" s="53"/>
      <c r="Q126" s="53"/>
      <c r="R126" s="49"/>
      <c r="S126" s="49"/>
      <c r="T126" s="49"/>
      <c r="U126" s="47"/>
      <c r="V126" s="47"/>
      <c r="W126" s="47"/>
      <c r="X126" s="47"/>
      <c r="Y126" s="47"/>
    </row>
    <row r="127" spans="1:25" s="46" customFormat="1" ht="10.5" x14ac:dyDescent="0.25">
      <c r="B127" s="163" t="s">
        <v>1311</v>
      </c>
      <c r="C127" s="47"/>
      <c r="D127" s="47"/>
      <c r="E127" s="48"/>
      <c r="F127" s="84"/>
      <c r="G127" s="84"/>
      <c r="H127" s="47"/>
      <c r="I127" s="47"/>
      <c r="J127" s="47"/>
      <c r="K127" s="47"/>
      <c r="L127" s="85"/>
      <c r="M127" s="47"/>
      <c r="N127" s="47"/>
      <c r="O127" s="47"/>
      <c r="P127" s="53"/>
      <c r="Q127" s="53"/>
      <c r="R127" s="49"/>
      <c r="S127" s="49"/>
      <c r="T127" s="49"/>
      <c r="U127" s="47"/>
      <c r="V127" s="47"/>
      <c r="W127" s="47"/>
      <c r="X127" s="47"/>
      <c r="Y127" s="47"/>
    </row>
    <row r="128" spans="1:25" s="46" customFormat="1" ht="10.5" x14ac:dyDescent="0.25">
      <c r="B128" s="163" t="s">
        <v>1313</v>
      </c>
      <c r="C128" s="47"/>
      <c r="D128" s="47"/>
      <c r="E128" s="48"/>
      <c r="F128" s="84"/>
      <c r="G128" s="84"/>
      <c r="H128" s="47"/>
      <c r="I128" s="47"/>
      <c r="J128" s="47"/>
      <c r="K128" s="47"/>
      <c r="L128" s="85"/>
      <c r="M128" s="47"/>
      <c r="N128" s="47"/>
      <c r="O128" s="47"/>
      <c r="P128" s="53"/>
      <c r="Q128" s="53"/>
      <c r="R128" s="49"/>
      <c r="S128" s="49"/>
      <c r="T128" s="49"/>
      <c r="U128" s="47"/>
      <c r="V128" s="47"/>
      <c r="W128" s="47"/>
      <c r="X128" s="47"/>
      <c r="Y128" s="47"/>
    </row>
    <row r="129" spans="2:25" s="46" customFormat="1" ht="10.5" x14ac:dyDescent="0.25">
      <c r="B129" s="163" t="s">
        <v>1312</v>
      </c>
      <c r="C129" s="47"/>
      <c r="D129" s="47"/>
      <c r="E129" s="48"/>
      <c r="F129" s="84"/>
      <c r="G129" s="84"/>
      <c r="H129" s="47"/>
      <c r="I129" s="47"/>
      <c r="J129" s="47"/>
      <c r="K129" s="47"/>
      <c r="L129" s="85"/>
      <c r="M129" s="47"/>
      <c r="N129" s="47"/>
      <c r="O129" s="47"/>
      <c r="P129" s="53"/>
      <c r="Q129" s="53"/>
      <c r="R129" s="49"/>
      <c r="S129" s="49"/>
      <c r="T129" s="49"/>
      <c r="U129" s="47"/>
      <c r="V129" s="47"/>
      <c r="W129" s="47"/>
      <c r="X129" s="47"/>
      <c r="Y129" s="47"/>
    </row>
    <row r="130" spans="2:25" s="46" customFormat="1" ht="10.5" x14ac:dyDescent="0.25">
      <c r="B130" s="163" t="s">
        <v>1314</v>
      </c>
      <c r="C130" s="47"/>
      <c r="D130" s="47"/>
      <c r="E130" s="48"/>
      <c r="F130" s="84"/>
      <c r="G130" s="84"/>
      <c r="H130" s="47"/>
      <c r="I130" s="47"/>
      <c r="J130" s="47"/>
      <c r="K130" s="47"/>
      <c r="L130" s="85"/>
      <c r="M130" s="47"/>
      <c r="N130" s="47"/>
      <c r="O130" s="47"/>
      <c r="P130" s="53"/>
      <c r="Q130" s="53"/>
      <c r="R130" s="49"/>
      <c r="S130" s="49"/>
      <c r="T130" s="49"/>
      <c r="U130" s="47"/>
      <c r="V130" s="47"/>
      <c r="W130" s="47"/>
      <c r="X130" s="47"/>
      <c r="Y130" s="47"/>
    </row>
    <row r="131" spans="2:25" s="46" customFormat="1" ht="10.5" x14ac:dyDescent="0.25">
      <c r="B131" s="163" t="s">
        <v>1315</v>
      </c>
      <c r="C131" s="47"/>
      <c r="D131" s="47"/>
      <c r="E131" s="48"/>
      <c r="F131" s="84"/>
      <c r="G131" s="84"/>
      <c r="H131" s="47"/>
      <c r="I131" s="47"/>
      <c r="J131" s="47"/>
      <c r="K131" s="47"/>
      <c r="L131" s="85"/>
      <c r="M131" s="47"/>
      <c r="N131" s="47"/>
      <c r="O131" s="47"/>
      <c r="P131" s="53"/>
      <c r="Q131" s="53"/>
      <c r="R131" s="49"/>
      <c r="S131" s="49"/>
      <c r="T131" s="49"/>
      <c r="U131" s="47"/>
      <c r="V131" s="47"/>
      <c r="W131" s="47"/>
      <c r="X131" s="47"/>
      <c r="Y131" s="47"/>
    </row>
    <row r="132" spans="2:25" s="46" customFormat="1" ht="10.5" x14ac:dyDescent="0.25">
      <c r="B132" s="163" t="s">
        <v>1337</v>
      </c>
      <c r="C132" s="47"/>
      <c r="D132" s="47"/>
      <c r="E132" s="48"/>
      <c r="F132" s="84"/>
      <c r="G132" s="84"/>
      <c r="H132" s="47"/>
      <c r="I132" s="47"/>
      <c r="K132" s="47"/>
      <c r="L132" s="49" t="s">
        <v>1338</v>
      </c>
      <c r="M132" s="47"/>
      <c r="N132" s="47"/>
      <c r="O132" s="47"/>
      <c r="P132" s="53"/>
      <c r="Q132" s="53"/>
      <c r="R132" s="49"/>
      <c r="S132" s="49"/>
      <c r="T132" s="49"/>
      <c r="U132" s="47"/>
      <c r="V132" s="47"/>
      <c r="W132" s="47"/>
      <c r="X132" s="47"/>
      <c r="Y132" s="47"/>
    </row>
    <row r="133" spans="2:25" s="46" customFormat="1" ht="10.5" x14ac:dyDescent="0.25">
      <c r="B133" s="163" t="s">
        <v>1373</v>
      </c>
      <c r="C133" s="47"/>
      <c r="D133" s="47"/>
      <c r="E133" s="48"/>
      <c r="F133" s="84"/>
      <c r="G133" s="84"/>
      <c r="H133" s="47"/>
      <c r="I133" s="47"/>
      <c r="K133" s="47"/>
      <c r="L133" s="49" t="s">
        <v>1374</v>
      </c>
      <c r="M133" s="47"/>
      <c r="N133" s="47"/>
      <c r="O133" s="47"/>
      <c r="P133" s="53"/>
      <c r="Q133" s="53"/>
      <c r="R133" s="49"/>
      <c r="S133" s="49"/>
      <c r="T133" s="49"/>
      <c r="U133" s="47"/>
      <c r="V133" s="47"/>
      <c r="W133" s="47"/>
      <c r="X133" s="47"/>
      <c r="Y133" s="47"/>
    </row>
    <row r="134" spans="2:25" s="46" customFormat="1" ht="10.5" x14ac:dyDescent="0.25">
      <c r="B134" s="163" t="s">
        <v>1387</v>
      </c>
      <c r="C134" s="47"/>
      <c r="D134" s="47"/>
      <c r="E134" s="48"/>
      <c r="F134" s="84"/>
      <c r="G134" s="84"/>
      <c r="H134" s="47"/>
      <c r="I134" s="47"/>
      <c r="K134" s="47"/>
      <c r="L134" s="49" t="s">
        <v>1388</v>
      </c>
      <c r="M134" s="47"/>
      <c r="N134" s="47"/>
      <c r="O134" s="47"/>
      <c r="P134" s="53"/>
      <c r="Q134" s="53"/>
      <c r="R134" s="49"/>
      <c r="S134" s="49"/>
      <c r="T134" s="49"/>
      <c r="U134" s="47"/>
      <c r="V134" s="47"/>
      <c r="W134" s="47"/>
      <c r="X134" s="47"/>
      <c r="Y134" s="47"/>
    </row>
    <row r="135" spans="2:25" s="46" customFormat="1" ht="10.5" x14ac:dyDescent="0.25">
      <c r="B135" s="163" t="s">
        <v>1390</v>
      </c>
      <c r="C135" s="47"/>
      <c r="D135" s="47"/>
      <c r="E135" s="48"/>
      <c r="F135" s="84"/>
      <c r="G135" s="84"/>
      <c r="H135" s="47"/>
      <c r="I135" s="47"/>
      <c r="K135" s="47"/>
      <c r="L135" s="49" t="s">
        <v>1391</v>
      </c>
      <c r="M135" s="47"/>
      <c r="N135" s="47"/>
      <c r="O135" s="47"/>
      <c r="P135" s="53"/>
      <c r="Q135" s="53"/>
      <c r="R135" s="49"/>
      <c r="S135" s="49"/>
      <c r="T135" s="49"/>
      <c r="U135" s="47"/>
      <c r="V135" s="47"/>
      <c r="W135" s="47"/>
      <c r="X135" s="47"/>
      <c r="Y135" s="47"/>
    </row>
    <row r="136" spans="2:25" s="46" customFormat="1" ht="10.5" x14ac:dyDescent="0.25">
      <c r="B136" s="163" t="s">
        <v>1418</v>
      </c>
      <c r="C136" s="47"/>
      <c r="D136" s="47"/>
      <c r="E136" s="48"/>
      <c r="F136" s="84"/>
      <c r="G136" s="84"/>
      <c r="H136" s="47"/>
      <c r="I136" s="47"/>
      <c r="K136" s="47"/>
      <c r="L136" s="49" t="s">
        <v>1419</v>
      </c>
      <c r="M136" s="47"/>
      <c r="N136" s="47"/>
      <c r="O136" s="47"/>
      <c r="P136" s="53"/>
      <c r="Q136" s="53"/>
      <c r="R136" s="49"/>
      <c r="S136" s="49"/>
      <c r="T136" s="49"/>
      <c r="U136" s="47"/>
      <c r="V136" s="47"/>
      <c r="W136" s="47"/>
      <c r="X136" s="47"/>
      <c r="Y136" s="47"/>
    </row>
    <row r="137" spans="2:25" s="46" customFormat="1" ht="10.5" x14ac:dyDescent="0.25">
      <c r="B137" s="162" t="s">
        <v>1481</v>
      </c>
      <c r="C137" s="47"/>
      <c r="D137" s="47"/>
      <c r="E137" s="48"/>
      <c r="F137" s="84"/>
      <c r="G137" s="84"/>
      <c r="H137" s="47"/>
      <c r="I137" s="47"/>
      <c r="K137" s="47"/>
      <c r="L137" s="49" t="s">
        <v>1482</v>
      </c>
      <c r="M137" s="47"/>
      <c r="N137" s="47"/>
      <c r="O137" s="47"/>
      <c r="P137" s="53"/>
      <c r="Q137" s="53"/>
      <c r="R137" s="49"/>
      <c r="S137" s="49"/>
      <c r="T137" s="49"/>
      <c r="U137" s="47"/>
      <c r="V137" s="47"/>
      <c r="W137" s="47"/>
      <c r="X137" s="47"/>
      <c r="Y137" s="47"/>
    </row>
    <row r="138" spans="2:25" s="46" customFormat="1" ht="10.5" x14ac:dyDescent="0.25">
      <c r="B138" s="162" t="s">
        <v>1557</v>
      </c>
      <c r="C138" s="47"/>
      <c r="D138" s="47"/>
      <c r="E138" s="48"/>
      <c r="F138" s="84"/>
      <c r="G138" s="84"/>
      <c r="H138" s="47"/>
      <c r="I138" s="47"/>
      <c r="J138" s="49"/>
      <c r="K138" s="47"/>
      <c r="L138" s="85" t="s">
        <v>1558</v>
      </c>
      <c r="M138" s="47"/>
      <c r="N138" s="47"/>
      <c r="O138" s="47"/>
      <c r="P138" s="53"/>
      <c r="Q138" s="53"/>
      <c r="R138" s="49"/>
      <c r="S138" s="49"/>
      <c r="T138" s="49"/>
      <c r="U138" s="47"/>
      <c r="V138" s="47"/>
      <c r="W138" s="47"/>
      <c r="X138" s="47"/>
      <c r="Y138" s="47"/>
    </row>
    <row r="139" spans="2:25" s="46" customFormat="1" ht="10.5" x14ac:dyDescent="0.25">
      <c r="B139" s="163" t="s">
        <v>1559</v>
      </c>
      <c r="C139" s="47"/>
      <c r="D139" s="47"/>
      <c r="E139" s="48"/>
      <c r="F139" s="84"/>
      <c r="G139" s="84"/>
      <c r="H139" s="47"/>
      <c r="I139" s="47"/>
      <c r="J139" s="49"/>
      <c r="K139" s="47"/>
      <c r="L139" s="85" t="s">
        <v>1560</v>
      </c>
      <c r="M139" s="47"/>
      <c r="N139" s="47"/>
      <c r="O139" s="47"/>
      <c r="P139" s="53"/>
      <c r="Q139" s="53"/>
      <c r="R139" s="49"/>
      <c r="S139" s="49"/>
      <c r="T139" s="49"/>
      <c r="U139" s="47"/>
      <c r="V139" s="47"/>
      <c r="W139" s="47"/>
      <c r="X139" s="47"/>
      <c r="Y139" s="47"/>
    </row>
    <row r="140" spans="2:25" s="46" customFormat="1" ht="10.5" x14ac:dyDescent="0.25">
      <c r="B140" s="163" t="s">
        <v>1721</v>
      </c>
      <c r="C140" s="47"/>
      <c r="D140" s="47"/>
      <c r="E140" s="48"/>
      <c r="F140" s="84"/>
      <c r="G140" s="84"/>
      <c r="H140" s="47"/>
      <c r="I140" s="47"/>
      <c r="J140" s="49"/>
      <c r="K140" s="47"/>
      <c r="L140" s="85"/>
      <c r="M140" s="47"/>
      <c r="N140" s="47"/>
      <c r="O140" s="47"/>
      <c r="P140" s="53"/>
      <c r="Q140" s="53"/>
      <c r="R140" s="49"/>
      <c r="S140" s="49"/>
      <c r="T140" s="49"/>
      <c r="U140" s="47"/>
      <c r="V140" s="47"/>
      <c r="W140" s="47"/>
      <c r="X140" s="47"/>
      <c r="Y140" s="47"/>
    </row>
    <row r="141" spans="2:25" s="46" customFormat="1" ht="10.5" x14ac:dyDescent="0.25">
      <c r="B141" s="163" t="s">
        <v>1722</v>
      </c>
      <c r="C141" s="47"/>
      <c r="D141" s="47"/>
      <c r="E141" s="48"/>
      <c r="F141" s="84"/>
      <c r="G141" s="84"/>
      <c r="H141" s="47"/>
      <c r="I141" s="47"/>
      <c r="J141" s="49"/>
      <c r="K141" s="47"/>
      <c r="L141" s="85" t="s">
        <v>1723</v>
      </c>
      <c r="M141" s="47"/>
      <c r="N141" s="47"/>
      <c r="O141" s="47"/>
      <c r="P141" s="53"/>
      <c r="Q141" s="53"/>
      <c r="R141" s="49"/>
      <c r="S141" s="49"/>
      <c r="T141" s="49"/>
      <c r="U141" s="47"/>
      <c r="V141" s="47"/>
      <c r="W141" s="47"/>
      <c r="X141" s="47"/>
      <c r="Y141" s="47"/>
    </row>
    <row r="142" spans="2:25" s="46" customFormat="1" ht="10.5" x14ac:dyDescent="0.25">
      <c r="B142" s="205" t="s">
        <v>1725</v>
      </c>
      <c r="C142" s="47"/>
      <c r="D142" s="47"/>
      <c r="E142" s="48"/>
      <c r="F142" s="84"/>
      <c r="G142" s="84"/>
      <c r="H142" s="47"/>
      <c r="I142" s="47"/>
      <c r="J142" s="49"/>
      <c r="K142" s="47"/>
      <c r="L142" s="85" t="s">
        <v>1726</v>
      </c>
      <c r="M142" s="47"/>
      <c r="N142" s="47"/>
      <c r="O142" s="47"/>
      <c r="P142" s="53"/>
      <c r="Q142" s="53"/>
      <c r="R142" s="49"/>
      <c r="S142" s="49"/>
      <c r="T142" s="49"/>
      <c r="U142" s="47"/>
      <c r="V142" s="47"/>
      <c r="W142" s="47"/>
      <c r="X142" s="47"/>
      <c r="Y142" s="47"/>
    </row>
    <row r="143" spans="2:25" s="46" customFormat="1" ht="10.5" x14ac:dyDescent="0.25">
      <c r="B143" s="163" t="s">
        <v>1787</v>
      </c>
      <c r="C143" s="47"/>
      <c r="D143" s="47"/>
      <c r="E143" s="48"/>
      <c r="F143" s="84"/>
      <c r="G143" s="84"/>
      <c r="H143" s="47"/>
      <c r="I143" s="47"/>
      <c r="J143" s="49"/>
      <c r="K143" s="47"/>
      <c r="L143" s="85" t="s">
        <v>1788</v>
      </c>
      <c r="M143" s="47"/>
      <c r="N143" s="47"/>
      <c r="O143" s="47"/>
      <c r="P143" s="53"/>
      <c r="Q143" s="53"/>
      <c r="R143" s="49"/>
      <c r="S143" s="49"/>
      <c r="T143" s="49"/>
      <c r="U143" s="47"/>
      <c r="V143" s="47"/>
      <c r="W143" s="47"/>
      <c r="X143" s="47"/>
      <c r="Y143" s="47"/>
    </row>
    <row r="144" spans="2:25" s="46" customFormat="1" ht="10.5" x14ac:dyDescent="0.25">
      <c r="B144" s="163"/>
      <c r="C144" s="47"/>
      <c r="D144" s="47"/>
      <c r="E144" s="48"/>
      <c r="F144" s="84"/>
      <c r="G144" s="84"/>
      <c r="H144" s="47"/>
      <c r="I144" s="47"/>
      <c r="J144" s="49"/>
      <c r="K144" s="47"/>
      <c r="L144" s="85"/>
      <c r="M144" s="47"/>
      <c r="N144" s="47"/>
      <c r="O144" s="47"/>
      <c r="P144" s="53"/>
      <c r="Q144" s="53"/>
      <c r="R144" s="49"/>
      <c r="S144" s="49"/>
      <c r="T144" s="49"/>
      <c r="U144" s="47"/>
      <c r="V144" s="47"/>
      <c r="W144" s="47"/>
      <c r="X144" s="47"/>
      <c r="Y144" s="47"/>
    </row>
    <row r="145" spans="2:25" s="46" customFormat="1" ht="10.5" x14ac:dyDescent="0.25">
      <c r="B145" s="163"/>
      <c r="C145" s="47"/>
      <c r="D145" s="47"/>
      <c r="E145" s="48"/>
      <c r="F145" s="84"/>
      <c r="G145" s="84"/>
      <c r="H145" s="47"/>
      <c r="I145" s="47"/>
      <c r="J145" s="49"/>
      <c r="K145" s="47"/>
      <c r="L145" s="85"/>
      <c r="M145" s="47"/>
      <c r="N145" s="47"/>
      <c r="O145" s="47"/>
      <c r="P145" s="53"/>
      <c r="Q145" s="53"/>
      <c r="R145" s="49"/>
      <c r="S145" s="49"/>
      <c r="T145" s="49"/>
      <c r="U145" s="47"/>
      <c r="V145" s="47"/>
      <c r="W145" s="47"/>
      <c r="X145" s="47"/>
      <c r="Y145" s="47"/>
    </row>
    <row r="146" spans="2:25" s="46" customFormat="1" ht="10.5" x14ac:dyDescent="0.25">
      <c r="B146" s="163"/>
      <c r="C146" s="47"/>
      <c r="D146" s="47"/>
      <c r="E146" s="48"/>
      <c r="F146" s="84"/>
      <c r="G146" s="84"/>
      <c r="H146" s="47"/>
      <c r="I146" s="47"/>
      <c r="J146" s="49"/>
      <c r="K146" s="47"/>
      <c r="L146" s="85"/>
      <c r="M146" s="47"/>
      <c r="N146" s="47"/>
      <c r="O146" s="47"/>
      <c r="P146" s="53"/>
      <c r="Q146" s="53"/>
      <c r="R146" s="49"/>
      <c r="S146" s="49"/>
      <c r="T146" s="49"/>
      <c r="U146" s="47"/>
      <c r="V146" s="47"/>
      <c r="W146" s="47"/>
      <c r="X146" s="47"/>
      <c r="Y146" s="47"/>
    </row>
    <row r="147" spans="2:25" s="46" customFormat="1" ht="10.5" x14ac:dyDescent="0.25">
      <c r="B147" s="163"/>
      <c r="C147" s="47"/>
      <c r="D147" s="47"/>
      <c r="E147" s="48"/>
      <c r="F147" s="84"/>
      <c r="G147" s="84"/>
      <c r="H147" s="47"/>
      <c r="I147" s="47"/>
      <c r="J147" s="49"/>
      <c r="K147" s="47"/>
      <c r="L147" s="85"/>
      <c r="M147" s="47"/>
      <c r="N147" s="47"/>
      <c r="O147" s="47"/>
      <c r="P147" s="53"/>
      <c r="Q147" s="53"/>
      <c r="R147" s="49"/>
      <c r="S147" s="49"/>
      <c r="T147" s="49"/>
      <c r="U147" s="47"/>
      <c r="V147" s="47"/>
      <c r="W147" s="47"/>
      <c r="X147" s="47"/>
      <c r="Y147" s="47"/>
    </row>
    <row r="148" spans="2:25" s="46" customFormat="1" ht="10.5" x14ac:dyDescent="0.25">
      <c r="B148" s="163"/>
      <c r="C148" s="47"/>
      <c r="D148" s="47"/>
      <c r="E148" s="48"/>
      <c r="F148" s="84"/>
      <c r="G148" s="84"/>
      <c r="H148" s="47"/>
      <c r="I148" s="47"/>
      <c r="J148" s="49"/>
      <c r="K148" s="47"/>
      <c r="L148" s="85"/>
      <c r="M148" s="47"/>
      <c r="N148" s="47"/>
      <c r="O148" s="47"/>
      <c r="P148" s="53"/>
      <c r="Q148" s="53"/>
      <c r="R148" s="49"/>
      <c r="S148" s="49"/>
      <c r="T148" s="49"/>
      <c r="U148" s="47"/>
      <c r="V148" s="47"/>
      <c r="W148" s="47"/>
      <c r="X148" s="47"/>
      <c r="Y148" s="47"/>
    </row>
    <row r="149" spans="2:25" s="46" customFormat="1" ht="10.5" x14ac:dyDescent="0.25">
      <c r="B149" s="163"/>
      <c r="C149" s="47"/>
      <c r="D149" s="47"/>
      <c r="E149" s="48"/>
      <c r="F149" s="84"/>
      <c r="G149" s="84"/>
      <c r="H149" s="47"/>
      <c r="I149" s="47"/>
      <c r="J149" s="49"/>
      <c r="K149" s="47"/>
      <c r="L149" s="85"/>
      <c r="M149" s="47"/>
      <c r="N149" s="47"/>
      <c r="O149" s="47"/>
      <c r="P149" s="53"/>
      <c r="Q149" s="53"/>
      <c r="R149" s="49"/>
      <c r="S149" s="49"/>
      <c r="T149" s="49"/>
      <c r="U149" s="47"/>
      <c r="V149" s="47"/>
      <c r="W149" s="47"/>
      <c r="X149" s="47"/>
      <c r="Y149" s="47"/>
    </row>
    <row r="150" spans="2:25" s="46" customFormat="1" ht="10.5" x14ac:dyDescent="0.25">
      <c r="B150" s="48"/>
      <c r="C150" s="47"/>
      <c r="D150" s="47"/>
      <c r="E150" s="48"/>
      <c r="F150" s="84"/>
      <c r="G150" s="84"/>
      <c r="H150" s="47"/>
      <c r="I150" s="47"/>
      <c r="J150" s="49"/>
      <c r="K150" s="47"/>
      <c r="L150" s="85"/>
      <c r="M150" s="47"/>
      <c r="N150" s="47"/>
      <c r="O150" s="47"/>
      <c r="P150" s="53"/>
      <c r="Q150" s="53"/>
      <c r="R150" s="49"/>
      <c r="S150" s="49"/>
      <c r="T150" s="49"/>
      <c r="U150" s="47"/>
      <c r="V150" s="47"/>
      <c r="W150" s="47"/>
      <c r="X150" s="47"/>
      <c r="Y150" s="47"/>
    </row>
    <row r="151" spans="2:25" s="46" customFormat="1" ht="10.5" x14ac:dyDescent="0.25">
      <c r="B151" s="48"/>
      <c r="C151" s="47"/>
      <c r="D151" s="47"/>
      <c r="E151" s="48"/>
      <c r="F151" s="84"/>
      <c r="G151" s="84"/>
      <c r="H151" s="47"/>
      <c r="I151" s="47"/>
      <c r="J151" s="49"/>
      <c r="K151" s="47"/>
      <c r="L151" s="85"/>
      <c r="M151" s="47"/>
      <c r="N151" s="47"/>
      <c r="O151" s="47"/>
      <c r="P151" s="53"/>
      <c r="Q151" s="53"/>
      <c r="R151" s="49"/>
      <c r="S151" s="49"/>
      <c r="T151" s="49"/>
      <c r="U151" s="47"/>
      <c r="V151" s="47"/>
      <c r="W151" s="47"/>
      <c r="X151" s="47"/>
      <c r="Y151" s="47"/>
    </row>
    <row r="152" spans="2:25" s="46" customFormat="1" ht="10.5" x14ac:dyDescent="0.25">
      <c r="B152" s="48"/>
      <c r="C152" s="47"/>
      <c r="D152" s="47"/>
      <c r="E152" s="48"/>
      <c r="F152" s="84"/>
      <c r="G152" s="84"/>
      <c r="H152" s="47"/>
      <c r="I152" s="47"/>
      <c r="J152" s="49"/>
      <c r="K152" s="47"/>
      <c r="L152" s="85"/>
      <c r="M152" s="47"/>
      <c r="N152" s="47"/>
      <c r="O152" s="47"/>
      <c r="P152" s="53"/>
      <c r="Q152" s="53"/>
      <c r="R152" s="49"/>
      <c r="S152" s="49"/>
      <c r="T152" s="49"/>
      <c r="U152" s="47"/>
      <c r="V152" s="47"/>
      <c r="W152" s="47"/>
      <c r="X152" s="47"/>
      <c r="Y152" s="47"/>
    </row>
    <row r="153" spans="2:25" s="46" customFormat="1" ht="10.5" x14ac:dyDescent="0.25">
      <c r="B153" s="48"/>
      <c r="C153" s="47"/>
      <c r="D153" s="47"/>
      <c r="E153" s="48"/>
      <c r="F153" s="84"/>
      <c r="G153" s="84"/>
      <c r="H153" s="47"/>
      <c r="I153" s="47"/>
      <c r="J153" s="47"/>
      <c r="K153" s="47"/>
      <c r="L153" s="85"/>
      <c r="M153" s="47"/>
      <c r="N153" s="47"/>
      <c r="O153" s="47"/>
      <c r="P153" s="53"/>
      <c r="Q153" s="53"/>
      <c r="R153" s="49"/>
      <c r="S153" s="49"/>
      <c r="T153" s="49"/>
      <c r="U153" s="47"/>
      <c r="V153" s="47"/>
      <c r="W153" s="47"/>
      <c r="X153" s="47"/>
      <c r="Y153" s="47"/>
    </row>
    <row r="154" spans="2:25" s="46" customFormat="1" ht="10.5" x14ac:dyDescent="0.25">
      <c r="B154" s="48"/>
      <c r="C154" s="47"/>
      <c r="D154" s="47"/>
      <c r="E154" s="48"/>
      <c r="F154" s="84"/>
      <c r="G154" s="84"/>
      <c r="H154" s="47"/>
      <c r="I154" s="47"/>
      <c r="J154" s="47"/>
      <c r="K154" s="47"/>
      <c r="L154" s="85"/>
      <c r="M154" s="47"/>
      <c r="N154" s="47"/>
      <c r="O154" s="47"/>
      <c r="P154" s="53"/>
      <c r="Q154" s="53"/>
      <c r="R154" s="49"/>
      <c r="S154" s="49"/>
      <c r="T154" s="49"/>
      <c r="U154" s="47"/>
      <c r="V154" s="47"/>
      <c r="W154" s="47"/>
      <c r="X154" s="47"/>
      <c r="Y154" s="47"/>
    </row>
    <row r="155" spans="2:25" s="46" customFormat="1" ht="10.5" x14ac:dyDescent="0.25">
      <c r="B155" s="48"/>
      <c r="C155" s="47"/>
      <c r="D155" s="47"/>
      <c r="E155" s="48"/>
      <c r="F155" s="84"/>
      <c r="G155" s="84"/>
      <c r="H155" s="47"/>
      <c r="I155" s="47"/>
      <c r="J155" s="47"/>
      <c r="K155" s="47"/>
      <c r="L155" s="85"/>
      <c r="M155" s="47"/>
      <c r="N155" s="47"/>
      <c r="O155" s="47"/>
      <c r="P155" s="53"/>
      <c r="Q155" s="53"/>
      <c r="R155" s="49"/>
      <c r="S155" s="49"/>
      <c r="T155" s="49"/>
      <c r="U155" s="47"/>
      <c r="V155" s="47"/>
      <c r="W155" s="47"/>
      <c r="X155" s="47"/>
      <c r="Y155" s="47"/>
    </row>
    <row r="156" spans="2:25" s="46" customFormat="1" ht="10.5" x14ac:dyDescent="0.25">
      <c r="B156" s="48"/>
      <c r="C156" s="47"/>
      <c r="D156" s="47"/>
      <c r="E156" s="48"/>
      <c r="F156" s="84"/>
      <c r="G156" s="84"/>
      <c r="H156" s="47"/>
      <c r="I156" s="47"/>
      <c r="J156" s="47"/>
      <c r="K156" s="47"/>
      <c r="L156" s="85"/>
      <c r="M156" s="47"/>
      <c r="N156" s="47"/>
      <c r="O156" s="47"/>
      <c r="P156" s="53"/>
      <c r="Q156" s="53"/>
      <c r="R156" s="49"/>
      <c r="S156" s="49"/>
      <c r="T156" s="49"/>
      <c r="U156" s="47"/>
      <c r="V156" s="47"/>
      <c r="W156" s="47"/>
      <c r="X156" s="47"/>
      <c r="Y156" s="47"/>
    </row>
    <row r="157" spans="2:25" s="46" customFormat="1" ht="10.5" x14ac:dyDescent="0.25">
      <c r="B157" s="48"/>
      <c r="C157" s="47"/>
      <c r="D157" s="47"/>
      <c r="E157" s="48"/>
      <c r="F157" s="84"/>
      <c r="G157" s="84"/>
      <c r="H157" s="47"/>
      <c r="I157" s="47"/>
      <c r="J157" s="47"/>
      <c r="K157" s="47"/>
      <c r="L157" s="85"/>
      <c r="M157" s="47"/>
      <c r="N157" s="47"/>
      <c r="O157" s="47"/>
      <c r="P157" s="53"/>
      <c r="Q157" s="53"/>
      <c r="R157" s="49"/>
      <c r="S157" s="49"/>
      <c r="T157" s="49"/>
      <c r="U157" s="47"/>
      <c r="V157" s="47"/>
      <c r="W157" s="47"/>
      <c r="X157" s="47"/>
      <c r="Y157" s="47"/>
    </row>
    <row r="158" spans="2:25" s="46" customFormat="1" ht="10.5" x14ac:dyDescent="0.25">
      <c r="B158" s="48"/>
      <c r="C158" s="47"/>
      <c r="D158" s="47"/>
      <c r="E158" s="48"/>
      <c r="F158" s="84"/>
      <c r="G158" s="84"/>
      <c r="H158" s="47"/>
      <c r="I158" s="47"/>
      <c r="J158" s="47"/>
      <c r="K158" s="47"/>
      <c r="L158" s="85"/>
      <c r="M158" s="47"/>
      <c r="N158" s="47"/>
      <c r="O158" s="47"/>
      <c r="P158" s="53"/>
      <c r="Q158" s="53"/>
      <c r="R158" s="49"/>
      <c r="S158" s="49"/>
      <c r="T158" s="49"/>
      <c r="U158" s="47"/>
      <c r="V158" s="47"/>
      <c r="W158" s="47"/>
      <c r="X158" s="47"/>
      <c r="Y158" s="47"/>
    </row>
    <row r="159" spans="2:25" s="46" customFormat="1" ht="10.5" x14ac:dyDescent="0.25">
      <c r="B159" s="48"/>
      <c r="C159" s="47"/>
      <c r="D159" s="47"/>
      <c r="E159" s="48"/>
      <c r="F159" s="84"/>
      <c r="G159" s="84"/>
      <c r="H159" s="47"/>
      <c r="I159" s="47"/>
      <c r="J159" s="47"/>
      <c r="K159" s="47"/>
      <c r="L159" s="85"/>
      <c r="M159" s="47"/>
      <c r="N159" s="47"/>
      <c r="O159" s="47"/>
      <c r="P159" s="53"/>
      <c r="Q159" s="53"/>
      <c r="R159" s="49"/>
      <c r="S159" s="49"/>
      <c r="T159" s="49"/>
      <c r="U159" s="47"/>
      <c r="V159" s="47"/>
      <c r="W159" s="47"/>
      <c r="X159" s="47"/>
      <c r="Y159" s="47"/>
    </row>
    <row r="160" spans="2:25" s="46" customFormat="1" ht="10.5" x14ac:dyDescent="0.25">
      <c r="B160" s="48"/>
      <c r="C160" s="47"/>
      <c r="D160" s="47"/>
      <c r="E160" s="48"/>
      <c r="F160" s="84"/>
      <c r="G160" s="84"/>
      <c r="H160" s="47"/>
      <c r="I160" s="47"/>
      <c r="J160" s="47"/>
      <c r="K160" s="47"/>
      <c r="L160" s="85"/>
      <c r="M160" s="47"/>
      <c r="N160" s="47"/>
      <c r="O160" s="47"/>
      <c r="P160" s="53"/>
      <c r="Q160" s="53"/>
      <c r="R160" s="49"/>
      <c r="S160" s="49"/>
      <c r="T160" s="49"/>
      <c r="U160" s="47"/>
      <c r="V160" s="47"/>
      <c r="W160" s="47"/>
      <c r="X160" s="47"/>
      <c r="Y160" s="47"/>
    </row>
    <row r="161" spans="2:25" s="46" customFormat="1" ht="10.5" x14ac:dyDescent="0.25">
      <c r="B161" s="48"/>
      <c r="C161" s="47"/>
      <c r="D161" s="47"/>
      <c r="E161" s="48"/>
      <c r="F161" s="84"/>
      <c r="G161" s="84"/>
      <c r="H161" s="47"/>
      <c r="I161" s="47"/>
      <c r="J161" s="47"/>
      <c r="K161" s="47"/>
      <c r="L161" s="85"/>
      <c r="M161" s="47"/>
      <c r="N161" s="47"/>
      <c r="O161" s="47"/>
      <c r="P161" s="53"/>
      <c r="Q161" s="53"/>
      <c r="R161" s="49"/>
      <c r="S161" s="49"/>
      <c r="T161" s="49"/>
      <c r="U161" s="47"/>
      <c r="V161" s="47"/>
      <c r="W161" s="47"/>
      <c r="X161" s="47"/>
      <c r="Y161" s="47"/>
    </row>
    <row r="162" spans="2:25" s="46" customFormat="1" ht="10.5" x14ac:dyDescent="0.25">
      <c r="B162" s="48"/>
      <c r="C162" s="47"/>
      <c r="D162" s="47"/>
      <c r="E162" s="48"/>
      <c r="F162" s="84"/>
      <c r="G162" s="84"/>
      <c r="H162" s="47"/>
      <c r="I162" s="47"/>
      <c r="J162" s="47"/>
      <c r="K162" s="47"/>
      <c r="L162" s="85"/>
      <c r="M162" s="47"/>
      <c r="N162" s="47"/>
      <c r="O162" s="47"/>
      <c r="P162" s="53"/>
      <c r="Q162" s="53"/>
      <c r="R162" s="49"/>
      <c r="S162" s="49"/>
      <c r="T162" s="49"/>
      <c r="U162" s="47"/>
      <c r="V162" s="47"/>
      <c r="W162" s="47"/>
      <c r="X162" s="47"/>
      <c r="Y162" s="47"/>
    </row>
    <row r="163" spans="2:25" s="46" customFormat="1" ht="10.5" x14ac:dyDescent="0.25">
      <c r="B163" s="48"/>
      <c r="C163" s="47"/>
      <c r="D163" s="47"/>
      <c r="E163" s="48"/>
      <c r="F163" s="84"/>
      <c r="G163" s="84"/>
      <c r="H163" s="47"/>
      <c r="I163" s="47"/>
      <c r="J163" s="47"/>
      <c r="K163" s="47"/>
      <c r="L163" s="85"/>
      <c r="M163" s="47"/>
      <c r="N163" s="47"/>
      <c r="O163" s="47"/>
      <c r="P163" s="53"/>
      <c r="Q163" s="53"/>
      <c r="R163" s="49"/>
      <c r="S163" s="49"/>
      <c r="T163" s="49"/>
      <c r="U163" s="47"/>
      <c r="V163" s="47"/>
      <c r="W163" s="47"/>
      <c r="X163" s="47"/>
      <c r="Y163" s="47"/>
    </row>
    <row r="164" spans="2:25" s="46" customFormat="1" ht="10.5" x14ac:dyDescent="0.25">
      <c r="B164" s="48"/>
      <c r="C164" s="47"/>
      <c r="D164" s="47"/>
      <c r="E164" s="48"/>
      <c r="F164" s="84"/>
      <c r="G164" s="84"/>
      <c r="H164" s="47"/>
      <c r="I164" s="47"/>
      <c r="J164" s="47"/>
      <c r="K164" s="47"/>
      <c r="L164" s="85"/>
      <c r="M164" s="47"/>
      <c r="N164" s="47"/>
      <c r="O164" s="47"/>
      <c r="P164" s="53"/>
      <c r="Q164" s="53"/>
      <c r="R164" s="49"/>
      <c r="S164" s="49"/>
      <c r="T164" s="49"/>
      <c r="U164" s="47"/>
      <c r="V164" s="47"/>
      <c r="W164" s="47"/>
      <c r="X164" s="47"/>
      <c r="Y164" s="47"/>
    </row>
    <row r="165" spans="2:25" s="46" customFormat="1" ht="10.5" x14ac:dyDescent="0.25">
      <c r="B165" s="48"/>
      <c r="C165" s="47"/>
      <c r="D165" s="47"/>
      <c r="E165" s="48"/>
      <c r="F165" s="84"/>
      <c r="G165" s="84"/>
      <c r="H165" s="47"/>
      <c r="I165" s="47"/>
      <c r="J165" s="47"/>
      <c r="K165" s="47"/>
      <c r="L165" s="85"/>
      <c r="M165" s="47"/>
      <c r="N165" s="47"/>
      <c r="O165" s="47"/>
      <c r="P165" s="53"/>
      <c r="Q165" s="53"/>
      <c r="R165" s="49"/>
      <c r="S165" s="49"/>
      <c r="T165" s="49"/>
      <c r="U165" s="47"/>
      <c r="V165" s="47"/>
      <c r="W165" s="47"/>
      <c r="X165" s="47"/>
      <c r="Y165" s="47"/>
    </row>
    <row r="166" spans="2:25" s="46" customFormat="1" ht="10.5" x14ac:dyDescent="0.25">
      <c r="B166" s="48"/>
      <c r="C166" s="47"/>
      <c r="D166" s="47"/>
      <c r="E166" s="48"/>
      <c r="F166" s="84"/>
      <c r="G166" s="84"/>
      <c r="H166" s="47"/>
      <c r="I166" s="47"/>
      <c r="J166" s="47"/>
      <c r="K166" s="47"/>
      <c r="L166" s="85"/>
      <c r="M166" s="47"/>
      <c r="N166" s="47"/>
      <c r="O166" s="47"/>
      <c r="P166" s="53"/>
      <c r="Q166" s="53"/>
      <c r="R166" s="49"/>
      <c r="S166" s="49"/>
      <c r="T166" s="49"/>
      <c r="U166" s="47"/>
      <c r="V166" s="47"/>
      <c r="W166" s="47"/>
      <c r="X166" s="47"/>
      <c r="Y166" s="47"/>
    </row>
    <row r="167" spans="2:25" s="46" customFormat="1" ht="10.5" x14ac:dyDescent="0.25">
      <c r="B167" s="48"/>
      <c r="C167" s="47"/>
      <c r="D167" s="47"/>
      <c r="E167" s="48"/>
      <c r="F167" s="84"/>
      <c r="G167" s="84"/>
      <c r="H167" s="47"/>
      <c r="I167" s="47"/>
      <c r="J167" s="47"/>
      <c r="K167" s="47"/>
      <c r="L167" s="85"/>
      <c r="M167" s="47"/>
      <c r="N167" s="47"/>
      <c r="O167" s="47"/>
      <c r="P167" s="53"/>
      <c r="Q167" s="53"/>
      <c r="R167" s="49"/>
      <c r="S167" s="49"/>
      <c r="T167" s="49"/>
      <c r="U167" s="47"/>
      <c r="V167" s="47"/>
      <c r="W167" s="47"/>
      <c r="X167" s="47"/>
      <c r="Y167" s="47"/>
    </row>
    <row r="168" spans="2:25" s="46" customFormat="1" ht="10.5" x14ac:dyDescent="0.25">
      <c r="B168" s="48"/>
      <c r="C168" s="47"/>
      <c r="D168" s="47"/>
      <c r="E168" s="48"/>
      <c r="F168" s="84"/>
      <c r="G168" s="84"/>
      <c r="H168" s="47"/>
      <c r="I168" s="47"/>
      <c r="J168" s="47"/>
      <c r="K168" s="47"/>
      <c r="L168" s="85"/>
      <c r="M168" s="47"/>
      <c r="N168" s="47"/>
      <c r="O168" s="47"/>
      <c r="P168" s="53"/>
      <c r="Q168" s="53"/>
      <c r="R168" s="49"/>
      <c r="S168" s="49"/>
      <c r="T168" s="49"/>
      <c r="U168" s="47"/>
      <c r="V168" s="47"/>
      <c r="W168" s="47"/>
      <c r="X168" s="47"/>
      <c r="Y168" s="47"/>
    </row>
    <row r="169" spans="2:25" s="46" customFormat="1" ht="10.5" x14ac:dyDescent="0.25">
      <c r="B169" s="48"/>
      <c r="C169" s="47"/>
      <c r="D169" s="47"/>
      <c r="E169" s="48"/>
      <c r="F169" s="84"/>
      <c r="G169" s="84"/>
      <c r="H169" s="47"/>
      <c r="I169" s="47"/>
      <c r="J169" s="47"/>
      <c r="K169" s="47"/>
      <c r="L169" s="85"/>
      <c r="M169" s="47"/>
      <c r="N169" s="47"/>
      <c r="O169" s="47"/>
      <c r="P169" s="53"/>
      <c r="Q169" s="53"/>
      <c r="R169" s="49"/>
      <c r="S169" s="49"/>
      <c r="T169" s="49"/>
      <c r="U169" s="47"/>
      <c r="V169" s="47"/>
      <c r="W169" s="47"/>
      <c r="X169" s="47"/>
      <c r="Y169" s="47"/>
    </row>
    <row r="170" spans="2:25" s="46" customFormat="1" ht="10.5" x14ac:dyDescent="0.25">
      <c r="B170" s="48"/>
      <c r="C170" s="47"/>
      <c r="D170" s="47"/>
      <c r="E170" s="48"/>
      <c r="F170" s="84"/>
      <c r="G170" s="84"/>
      <c r="H170" s="47"/>
      <c r="I170" s="47"/>
      <c r="J170" s="47"/>
      <c r="K170" s="47"/>
      <c r="L170" s="85"/>
      <c r="M170" s="47"/>
      <c r="N170" s="47"/>
      <c r="O170" s="47"/>
      <c r="P170" s="53"/>
      <c r="Q170" s="53"/>
      <c r="R170" s="49"/>
      <c r="S170" s="49"/>
      <c r="T170" s="49"/>
      <c r="U170" s="47"/>
      <c r="V170" s="47"/>
      <c r="W170" s="47"/>
      <c r="X170" s="47"/>
      <c r="Y170" s="47"/>
    </row>
    <row r="171" spans="2:25" s="46" customFormat="1" ht="10.5" x14ac:dyDescent="0.25">
      <c r="B171" s="48"/>
      <c r="C171" s="47"/>
      <c r="D171" s="47"/>
      <c r="E171" s="48"/>
      <c r="F171" s="84"/>
      <c r="G171" s="84"/>
      <c r="H171" s="47"/>
      <c r="I171" s="47"/>
      <c r="J171" s="47"/>
      <c r="K171" s="47"/>
      <c r="L171" s="85"/>
      <c r="M171" s="47"/>
      <c r="N171" s="47"/>
      <c r="O171" s="47"/>
      <c r="P171" s="53"/>
      <c r="Q171" s="53"/>
      <c r="R171" s="49"/>
      <c r="S171" s="49"/>
      <c r="T171" s="49"/>
      <c r="U171" s="47"/>
      <c r="V171" s="47"/>
      <c r="W171" s="47"/>
      <c r="X171" s="47"/>
      <c r="Y171" s="47"/>
    </row>
    <row r="172" spans="2:25" s="46" customFormat="1" ht="10.5" x14ac:dyDescent="0.25">
      <c r="B172" s="48"/>
      <c r="C172" s="47"/>
      <c r="D172" s="47"/>
      <c r="E172" s="48"/>
      <c r="F172" s="84"/>
      <c r="G172" s="84"/>
      <c r="H172" s="47"/>
      <c r="I172" s="47"/>
      <c r="J172" s="47"/>
      <c r="K172" s="47"/>
      <c r="L172" s="85"/>
      <c r="M172" s="47"/>
      <c r="N172" s="47"/>
      <c r="O172" s="47"/>
      <c r="P172" s="53"/>
      <c r="Q172" s="53"/>
      <c r="R172" s="49"/>
      <c r="S172" s="49"/>
      <c r="T172" s="49"/>
      <c r="U172" s="47"/>
      <c r="V172" s="47"/>
      <c r="W172" s="47"/>
      <c r="X172" s="47"/>
      <c r="Y172" s="47"/>
    </row>
    <row r="173" spans="2:25" s="46" customFormat="1" ht="10.5" x14ac:dyDescent="0.25">
      <c r="B173" s="48"/>
      <c r="C173" s="47"/>
      <c r="D173" s="47"/>
      <c r="E173" s="48"/>
      <c r="F173" s="84"/>
      <c r="G173" s="84"/>
      <c r="H173" s="47"/>
      <c r="I173" s="47"/>
      <c r="J173" s="47"/>
      <c r="K173" s="47"/>
      <c r="L173" s="85"/>
      <c r="M173" s="47"/>
      <c r="N173" s="47"/>
      <c r="O173" s="47"/>
      <c r="P173" s="53"/>
      <c r="Q173" s="53"/>
      <c r="R173" s="49"/>
      <c r="S173" s="49"/>
      <c r="T173" s="49"/>
      <c r="U173" s="47"/>
      <c r="V173" s="47"/>
      <c r="W173" s="47"/>
      <c r="X173" s="47"/>
      <c r="Y173" s="47"/>
    </row>
    <row r="174" spans="2:25" s="46" customFormat="1" ht="10.5" x14ac:dyDescent="0.25">
      <c r="B174" s="48"/>
      <c r="C174" s="47"/>
      <c r="D174" s="47"/>
      <c r="E174" s="48"/>
      <c r="F174" s="84"/>
      <c r="G174" s="84"/>
      <c r="H174" s="47"/>
      <c r="I174" s="47"/>
      <c r="J174" s="47"/>
      <c r="K174" s="47"/>
      <c r="L174" s="85"/>
      <c r="M174" s="47"/>
      <c r="N174" s="47"/>
      <c r="O174" s="47"/>
      <c r="P174" s="53"/>
      <c r="Q174" s="53"/>
      <c r="R174" s="49"/>
      <c r="S174" s="49"/>
      <c r="T174" s="49"/>
      <c r="U174" s="47"/>
      <c r="V174" s="47"/>
      <c r="W174" s="47"/>
      <c r="X174" s="47"/>
      <c r="Y174" s="47"/>
    </row>
    <row r="175" spans="2:25" s="46" customFormat="1" ht="10.5" x14ac:dyDescent="0.25">
      <c r="B175" s="48"/>
      <c r="C175" s="47"/>
      <c r="D175" s="47"/>
      <c r="E175" s="48"/>
      <c r="F175" s="84"/>
      <c r="G175" s="84"/>
      <c r="H175" s="47"/>
      <c r="I175" s="47"/>
      <c r="J175" s="47"/>
      <c r="K175" s="47"/>
      <c r="L175" s="85"/>
      <c r="M175" s="47"/>
      <c r="N175" s="47"/>
      <c r="O175" s="47"/>
      <c r="P175" s="53"/>
      <c r="Q175" s="53"/>
      <c r="R175" s="49"/>
      <c r="S175" s="49"/>
      <c r="T175" s="49"/>
      <c r="U175" s="47"/>
      <c r="V175" s="47"/>
      <c r="W175" s="47"/>
      <c r="X175" s="47"/>
      <c r="Y175" s="47"/>
    </row>
    <row r="176" spans="2:25" s="46" customFormat="1" ht="10.5" x14ac:dyDescent="0.25">
      <c r="B176" s="48"/>
      <c r="C176" s="47"/>
      <c r="D176" s="47"/>
      <c r="E176" s="48"/>
      <c r="F176" s="84"/>
      <c r="G176" s="84"/>
      <c r="H176" s="47"/>
      <c r="I176" s="47"/>
      <c r="J176" s="47"/>
      <c r="K176" s="47"/>
      <c r="L176" s="85"/>
      <c r="M176" s="47"/>
      <c r="N176" s="47"/>
      <c r="O176" s="47"/>
      <c r="P176" s="53"/>
      <c r="Q176" s="53"/>
      <c r="R176" s="49"/>
      <c r="S176" s="49"/>
      <c r="T176" s="49"/>
      <c r="U176" s="47"/>
      <c r="V176" s="47"/>
      <c r="W176" s="47"/>
      <c r="X176" s="47"/>
      <c r="Y176" s="47"/>
    </row>
    <row r="177" spans="2:25" s="46" customFormat="1" ht="10.5" x14ac:dyDescent="0.25">
      <c r="B177" s="48"/>
      <c r="C177" s="47"/>
      <c r="D177" s="47"/>
      <c r="E177" s="48"/>
      <c r="F177" s="84"/>
      <c r="G177" s="84"/>
      <c r="H177" s="47"/>
      <c r="I177" s="47"/>
      <c r="J177" s="47"/>
      <c r="K177" s="47"/>
      <c r="L177" s="85"/>
      <c r="M177" s="47"/>
      <c r="N177" s="47"/>
      <c r="O177" s="47"/>
      <c r="P177" s="53"/>
      <c r="Q177" s="53"/>
      <c r="R177" s="49"/>
      <c r="S177" s="49"/>
      <c r="T177" s="49"/>
      <c r="U177" s="47"/>
      <c r="V177" s="47"/>
      <c r="W177" s="47"/>
      <c r="X177" s="47"/>
      <c r="Y177" s="47"/>
    </row>
    <row r="178" spans="2:25" s="46" customFormat="1" ht="10.5" x14ac:dyDescent="0.25">
      <c r="B178" s="48"/>
      <c r="C178" s="47"/>
      <c r="D178" s="47"/>
      <c r="E178" s="48"/>
      <c r="F178" s="84"/>
      <c r="G178" s="84"/>
      <c r="H178" s="47"/>
      <c r="I178" s="47"/>
      <c r="J178" s="47"/>
      <c r="K178" s="47"/>
      <c r="L178" s="85"/>
      <c r="M178" s="47"/>
      <c r="N178" s="47"/>
      <c r="O178" s="47"/>
      <c r="P178" s="53"/>
      <c r="Q178" s="53"/>
      <c r="R178" s="49"/>
      <c r="S178" s="49"/>
      <c r="T178" s="49"/>
      <c r="U178" s="47"/>
      <c r="V178" s="47"/>
      <c r="W178" s="47"/>
      <c r="X178" s="47"/>
      <c r="Y178" s="47"/>
    </row>
    <row r="179" spans="2:25" s="46" customFormat="1" ht="10.5" x14ac:dyDescent="0.25">
      <c r="B179" s="48"/>
      <c r="C179" s="47"/>
      <c r="D179" s="47"/>
      <c r="E179" s="48"/>
      <c r="F179" s="84"/>
      <c r="G179" s="84"/>
      <c r="H179" s="47"/>
      <c r="I179" s="47"/>
      <c r="J179" s="47"/>
      <c r="K179" s="47"/>
      <c r="L179" s="85"/>
      <c r="M179" s="47"/>
      <c r="N179" s="47"/>
      <c r="O179" s="47"/>
      <c r="P179" s="53"/>
      <c r="Q179" s="53"/>
      <c r="R179" s="49"/>
      <c r="S179" s="49"/>
      <c r="T179" s="49"/>
      <c r="U179" s="47"/>
      <c r="V179" s="47"/>
      <c r="W179" s="47"/>
      <c r="X179" s="47"/>
      <c r="Y179" s="47"/>
    </row>
    <row r="180" spans="2:25" s="46" customFormat="1" ht="10.5" x14ac:dyDescent="0.25">
      <c r="B180" s="48"/>
      <c r="C180" s="47"/>
      <c r="D180" s="47"/>
      <c r="E180" s="48"/>
      <c r="F180" s="84"/>
      <c r="G180" s="84"/>
      <c r="H180" s="47"/>
      <c r="I180" s="47"/>
      <c r="J180" s="47"/>
      <c r="K180" s="47"/>
      <c r="L180" s="85"/>
      <c r="M180" s="47"/>
      <c r="N180" s="47"/>
      <c r="O180" s="47"/>
      <c r="P180" s="53"/>
      <c r="Q180" s="53"/>
      <c r="R180" s="49"/>
      <c r="S180" s="49"/>
      <c r="T180" s="49"/>
      <c r="U180" s="47"/>
      <c r="V180" s="47"/>
      <c r="W180" s="47"/>
      <c r="X180" s="47"/>
      <c r="Y180" s="47"/>
    </row>
    <row r="181" spans="2:25" s="46" customFormat="1" ht="10.5" x14ac:dyDescent="0.25">
      <c r="B181" s="48"/>
      <c r="C181" s="47"/>
      <c r="D181" s="47"/>
      <c r="E181" s="48"/>
      <c r="F181" s="84"/>
      <c r="G181" s="84"/>
      <c r="H181" s="47"/>
      <c r="I181" s="47"/>
      <c r="J181" s="47"/>
      <c r="K181" s="47"/>
      <c r="L181" s="85"/>
      <c r="M181" s="47"/>
      <c r="N181" s="47"/>
      <c r="O181" s="47"/>
      <c r="P181" s="53"/>
      <c r="Q181" s="53"/>
      <c r="R181" s="49"/>
      <c r="S181" s="49"/>
      <c r="T181" s="49"/>
      <c r="U181" s="47"/>
      <c r="V181" s="47"/>
      <c r="W181" s="47"/>
      <c r="X181" s="47"/>
      <c r="Y181" s="47"/>
    </row>
    <row r="182" spans="2:25" s="46" customFormat="1" ht="10.5" x14ac:dyDescent="0.25">
      <c r="B182" s="48"/>
      <c r="C182" s="47"/>
      <c r="D182" s="47"/>
      <c r="E182" s="48"/>
      <c r="F182" s="84"/>
      <c r="G182" s="84"/>
      <c r="H182" s="47"/>
      <c r="I182" s="47"/>
      <c r="J182" s="47"/>
      <c r="K182" s="47"/>
      <c r="L182" s="85"/>
      <c r="M182" s="47"/>
      <c r="N182" s="47"/>
      <c r="O182" s="47"/>
      <c r="P182" s="53"/>
      <c r="Q182" s="53"/>
      <c r="R182" s="49"/>
      <c r="S182" s="49"/>
      <c r="T182" s="49"/>
      <c r="U182" s="47"/>
      <c r="V182" s="47"/>
      <c r="W182" s="47"/>
      <c r="X182" s="47"/>
      <c r="Y182" s="47"/>
    </row>
    <row r="183" spans="2:25" s="46" customFormat="1" ht="10.5" x14ac:dyDescent="0.25">
      <c r="B183" s="48"/>
      <c r="C183" s="47"/>
      <c r="D183" s="47"/>
      <c r="E183" s="48"/>
      <c r="F183" s="84"/>
      <c r="G183" s="84"/>
      <c r="H183" s="47"/>
      <c r="I183" s="47"/>
      <c r="J183" s="47"/>
      <c r="K183" s="47"/>
      <c r="L183" s="85"/>
      <c r="M183" s="47"/>
      <c r="N183" s="47"/>
      <c r="O183" s="47"/>
      <c r="P183" s="53"/>
      <c r="Q183" s="53"/>
      <c r="R183" s="49"/>
      <c r="S183" s="49"/>
      <c r="T183" s="49"/>
      <c r="U183" s="47"/>
      <c r="V183" s="47"/>
      <c r="W183" s="47"/>
      <c r="X183" s="47"/>
      <c r="Y183" s="47"/>
    </row>
    <row r="184" spans="2:25" s="46" customFormat="1" ht="10.5" x14ac:dyDescent="0.25">
      <c r="B184" s="48"/>
      <c r="C184" s="47"/>
      <c r="D184" s="47"/>
      <c r="E184" s="48"/>
      <c r="F184" s="84"/>
      <c r="G184" s="84"/>
      <c r="H184" s="47"/>
      <c r="I184" s="47"/>
      <c r="J184" s="47"/>
      <c r="K184" s="47"/>
      <c r="L184" s="85"/>
      <c r="M184" s="47"/>
      <c r="N184" s="47"/>
      <c r="O184" s="47"/>
      <c r="P184" s="53"/>
      <c r="Q184" s="53"/>
      <c r="R184" s="49"/>
      <c r="S184" s="49"/>
      <c r="T184" s="49"/>
      <c r="U184" s="47"/>
      <c r="V184" s="47"/>
      <c r="W184" s="47"/>
      <c r="X184" s="47"/>
      <c r="Y184" s="47"/>
    </row>
    <row r="185" spans="2:25" s="46" customFormat="1" ht="10.5" x14ac:dyDescent="0.25">
      <c r="B185" s="48"/>
      <c r="C185" s="47"/>
      <c r="D185" s="47"/>
      <c r="E185" s="48"/>
      <c r="F185" s="84"/>
      <c r="G185" s="84"/>
      <c r="H185" s="47"/>
      <c r="I185" s="47"/>
      <c r="J185" s="47"/>
      <c r="K185" s="47"/>
      <c r="L185" s="85"/>
      <c r="M185" s="47"/>
      <c r="N185" s="47"/>
      <c r="O185" s="47"/>
      <c r="P185" s="53"/>
      <c r="Q185" s="53"/>
      <c r="R185" s="49"/>
      <c r="S185" s="49"/>
      <c r="T185" s="49"/>
      <c r="U185" s="47"/>
      <c r="V185" s="47"/>
      <c r="W185" s="47"/>
      <c r="X185" s="47"/>
      <c r="Y185" s="47"/>
    </row>
    <row r="186" spans="2:25" s="46" customFormat="1" ht="10.5" x14ac:dyDescent="0.25">
      <c r="B186" s="48"/>
      <c r="C186" s="47"/>
      <c r="D186" s="47"/>
      <c r="E186" s="48"/>
      <c r="F186" s="84"/>
      <c r="G186" s="84"/>
      <c r="H186" s="47"/>
      <c r="I186" s="47"/>
      <c r="J186" s="47"/>
      <c r="K186" s="47"/>
      <c r="L186" s="85"/>
      <c r="M186" s="47"/>
      <c r="N186" s="47"/>
      <c r="O186" s="47"/>
      <c r="P186" s="53"/>
      <c r="Q186" s="53"/>
      <c r="R186" s="49"/>
      <c r="S186" s="49"/>
      <c r="T186" s="49"/>
      <c r="U186" s="47"/>
      <c r="V186" s="47"/>
      <c r="W186" s="47"/>
      <c r="X186" s="47"/>
      <c r="Y186" s="47"/>
    </row>
    <row r="187" spans="2:25" s="46" customFormat="1" ht="10.5" x14ac:dyDescent="0.25">
      <c r="B187" s="48"/>
      <c r="C187" s="47"/>
      <c r="D187" s="47"/>
      <c r="E187" s="48"/>
      <c r="F187" s="84"/>
      <c r="G187" s="84"/>
      <c r="H187" s="47"/>
      <c r="I187" s="47"/>
      <c r="J187" s="47"/>
      <c r="K187" s="47"/>
      <c r="L187" s="85"/>
      <c r="M187" s="47"/>
      <c r="N187" s="47"/>
      <c r="O187" s="47"/>
      <c r="P187" s="53"/>
      <c r="Q187" s="53"/>
      <c r="R187" s="49"/>
      <c r="S187" s="49"/>
      <c r="T187" s="49"/>
      <c r="U187" s="47"/>
      <c r="V187" s="47"/>
      <c r="W187" s="47"/>
      <c r="X187" s="47"/>
      <c r="Y187" s="47"/>
    </row>
    <row r="188" spans="2:25" s="46" customFormat="1" ht="10.5" x14ac:dyDescent="0.25">
      <c r="B188" s="48"/>
      <c r="C188" s="47"/>
      <c r="D188" s="47"/>
      <c r="E188" s="48"/>
      <c r="F188" s="84"/>
      <c r="G188" s="84"/>
      <c r="H188" s="47"/>
      <c r="I188" s="47"/>
      <c r="J188" s="47"/>
      <c r="K188" s="47"/>
      <c r="L188" s="85"/>
      <c r="M188" s="47"/>
      <c r="N188" s="47"/>
      <c r="O188" s="47"/>
      <c r="P188" s="53"/>
      <c r="Q188" s="53"/>
      <c r="R188" s="49"/>
      <c r="S188" s="49"/>
      <c r="T188" s="49"/>
      <c r="U188" s="47"/>
      <c r="V188" s="47"/>
      <c r="W188" s="47"/>
      <c r="X188" s="47"/>
      <c r="Y188" s="47"/>
    </row>
    <row r="189" spans="2:25" s="46" customFormat="1" ht="10.5" x14ac:dyDescent="0.25">
      <c r="B189" s="48"/>
      <c r="C189" s="47"/>
      <c r="D189" s="47"/>
      <c r="E189" s="48"/>
      <c r="F189" s="84"/>
      <c r="G189" s="84"/>
      <c r="H189" s="47"/>
      <c r="I189" s="47"/>
      <c r="J189" s="47"/>
      <c r="K189" s="47"/>
      <c r="L189" s="85"/>
      <c r="M189" s="47"/>
      <c r="N189" s="47"/>
      <c r="O189" s="47"/>
      <c r="P189" s="53"/>
      <c r="Q189" s="53"/>
      <c r="R189" s="49"/>
      <c r="S189" s="49"/>
      <c r="T189" s="49"/>
      <c r="U189" s="47"/>
      <c r="V189" s="47"/>
      <c r="W189" s="47"/>
      <c r="X189" s="47"/>
      <c r="Y189" s="47"/>
    </row>
    <row r="190" spans="2:25" s="46" customFormat="1" ht="10.5" x14ac:dyDescent="0.25">
      <c r="B190" s="48"/>
      <c r="C190" s="47"/>
      <c r="D190" s="47"/>
      <c r="E190" s="48"/>
      <c r="F190" s="84"/>
      <c r="G190" s="84"/>
      <c r="H190" s="47"/>
      <c r="I190" s="47"/>
      <c r="J190" s="47"/>
      <c r="K190" s="47"/>
      <c r="L190" s="85"/>
      <c r="M190" s="47"/>
      <c r="N190" s="47"/>
      <c r="O190" s="47"/>
      <c r="P190" s="53"/>
      <c r="Q190" s="53"/>
      <c r="R190" s="49"/>
      <c r="S190" s="49"/>
      <c r="T190" s="49"/>
      <c r="U190" s="47"/>
      <c r="V190" s="47"/>
      <c r="W190" s="47"/>
      <c r="X190" s="47"/>
      <c r="Y190" s="47"/>
    </row>
  </sheetData>
  <sortState ref="A11:AA122">
    <sortCondition ref="B11:B12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1"/>
  <sheetViews>
    <sheetView zoomScale="98" zoomScaleNormal="98" workbookViewId="0">
      <pane ySplit="10" topLeftCell="A11" activePane="bottomLeft" state="frozen"/>
      <selection pane="bottomLeft"/>
    </sheetView>
  </sheetViews>
  <sheetFormatPr defaultRowHeight="14.25" x14ac:dyDescent="0.25"/>
  <cols>
    <col min="1" max="1" width="1.7109375" style="63" customWidth="1"/>
    <col min="2" max="2" width="3.7109375" style="60" customWidth="1"/>
    <col min="3" max="3" width="8.7109375" style="59" customWidth="1"/>
    <col min="4" max="4" width="5.7109375" style="59" customWidth="1"/>
    <col min="5" max="5" width="2.7109375" style="60" customWidth="1"/>
    <col min="6" max="6" width="2.7109375" style="82" customWidth="1"/>
    <col min="7" max="8" width="0.5703125" style="82" customWidth="1"/>
    <col min="9" max="10" width="2.7109375" style="82" customWidth="1"/>
    <col min="11" max="12" width="14.28515625" style="59" customWidth="1"/>
    <col min="13" max="13" width="4.7109375" style="59" customWidth="1"/>
    <col min="14" max="14" width="45.7109375" style="206" customWidth="1"/>
    <col min="15" max="16" width="0.5703125" style="82" customWidth="1"/>
    <col min="17" max="18" width="4.7109375" style="195" customWidth="1"/>
    <col min="19" max="19" width="6.7109375" style="195" customWidth="1"/>
    <col min="20" max="20" width="6.7109375" style="59" customWidth="1"/>
    <col min="21" max="23" width="4.7109375" style="59" customWidth="1"/>
    <col min="24" max="24" width="4.7109375" style="188" customWidth="1"/>
    <col min="25" max="26" width="5.7109375" style="61" customWidth="1"/>
    <col min="27" max="27" width="1.42578125" style="61" customWidth="1"/>
    <col min="28" max="28" width="50.7109375" style="62" customWidth="1"/>
    <col min="29" max="29" width="52.7109375" style="62" customWidth="1"/>
    <col min="30" max="30" width="40.7109375" style="64" customWidth="1"/>
    <col min="31" max="31" width="3.7109375" style="78" customWidth="1"/>
    <col min="32" max="32" width="40.7109375" style="49" customWidth="1"/>
    <col min="33" max="37" width="9.140625" style="59"/>
    <col min="38" max="16384" width="9.140625" style="63"/>
  </cols>
  <sheetData>
    <row r="1" spans="1:37" ht="18.75" x14ac:dyDescent="0.25">
      <c r="A1" s="368" t="s">
        <v>1573</v>
      </c>
      <c r="V1" s="47">
        <f>MIN(V11:V200)</f>
        <v>78</v>
      </c>
      <c r="AD1" s="63"/>
      <c r="AE1" s="77"/>
    </row>
    <row r="2" spans="1:37" x14ac:dyDescent="0.25">
      <c r="V2" s="47">
        <f>MAX(V11:V201)</f>
        <v>426</v>
      </c>
    </row>
    <row r="3" spans="1:37" s="86" customFormat="1" ht="12.75" x14ac:dyDescent="0.25">
      <c r="B3" s="87"/>
      <c r="C3" s="70"/>
      <c r="D3" s="70"/>
      <c r="E3" s="87"/>
      <c r="F3" s="88"/>
      <c r="G3" s="88"/>
      <c r="H3" s="88"/>
      <c r="I3" s="88">
        <f>SUM(I11:I151)</f>
        <v>100</v>
      </c>
      <c r="J3" s="88"/>
      <c r="K3" s="70"/>
      <c r="L3" s="70"/>
      <c r="M3" s="70"/>
      <c r="N3" s="207"/>
      <c r="O3" s="88"/>
      <c r="P3" s="88"/>
      <c r="Q3" s="354" t="s">
        <v>1626</v>
      </c>
      <c r="R3" s="354"/>
      <c r="S3" s="199" t="s">
        <v>1582</v>
      </c>
      <c r="T3" s="70"/>
      <c r="U3" s="70"/>
      <c r="V3" s="192">
        <f>SUM(V11:V151)/I3</f>
        <v>141.35</v>
      </c>
      <c r="W3" s="170"/>
      <c r="X3" s="189"/>
      <c r="Y3" s="90">
        <f>SUM(Y11:Y724)</f>
        <v>0</v>
      </c>
      <c r="Z3" s="90">
        <f>SUM(Z11:Z724)</f>
        <v>0</v>
      </c>
      <c r="AA3" s="212">
        <f>SUM(AA11:AA724)</f>
        <v>10</v>
      </c>
      <c r="AB3" s="91"/>
      <c r="AC3" s="91"/>
      <c r="AD3" s="92"/>
      <c r="AE3" s="93"/>
      <c r="AF3" s="91"/>
      <c r="AG3" s="70"/>
      <c r="AH3" s="70"/>
      <c r="AI3" s="70"/>
      <c r="AJ3" s="70"/>
      <c r="AK3" s="70"/>
    </row>
    <row r="4" spans="1:37" hidden="1" x14ac:dyDescent="0.25">
      <c r="AD4" s="63"/>
      <c r="AE4" s="77"/>
    </row>
    <row r="5" spans="1:37" hidden="1" x14ac:dyDescent="0.25">
      <c r="AD5" s="63"/>
      <c r="AE5" s="77"/>
    </row>
    <row r="6" spans="1:37" hidden="1" x14ac:dyDescent="0.25">
      <c r="AD6" s="63"/>
      <c r="AE6" s="77"/>
    </row>
    <row r="7" spans="1:37" hidden="1" x14ac:dyDescent="0.25">
      <c r="AD7" s="63"/>
      <c r="AE7" s="77"/>
    </row>
    <row r="8" spans="1:37" hidden="1" x14ac:dyDescent="0.25">
      <c r="AD8" s="63"/>
      <c r="AE8" s="77"/>
    </row>
    <row r="9" spans="1:37" s="65" customFormat="1" x14ac:dyDescent="0.25">
      <c r="B9" s="67" t="s">
        <v>1</v>
      </c>
      <c r="C9" s="66" t="s">
        <v>2</v>
      </c>
      <c r="D9" s="66" t="s">
        <v>1012</v>
      </c>
      <c r="E9" s="67" t="s">
        <v>999</v>
      </c>
      <c r="F9" s="83" t="s">
        <v>1000</v>
      </c>
      <c r="G9" s="83"/>
      <c r="H9" s="83"/>
      <c r="I9" s="83"/>
      <c r="J9" s="83"/>
      <c r="K9" s="66" t="s">
        <v>3</v>
      </c>
      <c r="L9" s="66" t="s">
        <v>4</v>
      </c>
      <c r="M9" s="66" t="s">
        <v>274</v>
      </c>
      <c r="N9" s="208" t="s">
        <v>1289</v>
      </c>
      <c r="O9" s="83"/>
      <c r="P9" s="83"/>
      <c r="Q9" s="202" t="s">
        <v>445</v>
      </c>
      <c r="R9" s="202" t="s">
        <v>1627</v>
      </c>
      <c r="S9" s="199" t="s">
        <v>1583</v>
      </c>
      <c r="T9" s="66" t="s">
        <v>278</v>
      </c>
      <c r="U9" s="66" t="s">
        <v>443</v>
      </c>
      <c r="V9" s="66" t="s">
        <v>317</v>
      </c>
      <c r="W9" s="66" t="s">
        <v>112</v>
      </c>
      <c r="X9" s="190" t="s">
        <v>147</v>
      </c>
      <c r="Y9" s="68" t="s">
        <v>390</v>
      </c>
      <c r="Z9" s="71" t="s">
        <v>510</v>
      </c>
      <c r="AA9" s="71"/>
      <c r="AB9" s="69" t="s">
        <v>277</v>
      </c>
      <c r="AC9" s="69" t="s">
        <v>885</v>
      </c>
      <c r="AD9" s="65" t="s">
        <v>825</v>
      </c>
      <c r="AE9" s="79"/>
      <c r="AF9" s="65" t="s">
        <v>6</v>
      </c>
      <c r="AG9" s="66"/>
      <c r="AH9" s="66"/>
      <c r="AI9" s="66"/>
      <c r="AJ9" s="66"/>
      <c r="AK9" s="66"/>
    </row>
    <row r="10" spans="1:37" ht="5.0999999999999996" customHeight="1" x14ac:dyDescent="0.25">
      <c r="AD10" s="63"/>
      <c r="AE10" s="77"/>
    </row>
    <row r="11" spans="1:37" s="46" customFormat="1" hidden="1" x14ac:dyDescent="0.25">
      <c r="B11" s="48">
        <v>1</v>
      </c>
      <c r="C11" s="47" t="str">
        <f t="shared" ref="C11:C42" si="0">CONCATENATE(D11,E11,".",F11)</f>
        <v>10.3.1.1</v>
      </c>
      <c r="D11" s="47" t="s">
        <v>1550</v>
      </c>
      <c r="E11" s="48">
        <v>1</v>
      </c>
      <c r="F11" s="84">
        <v>1</v>
      </c>
      <c r="G11" s="193"/>
      <c r="H11" s="84"/>
      <c r="I11" s="84">
        <v>1</v>
      </c>
      <c r="J11" s="84"/>
      <c r="K11" s="47" t="s">
        <v>1551</v>
      </c>
      <c r="L11" s="51" t="s">
        <v>1552</v>
      </c>
      <c r="M11" s="47" t="s">
        <v>1553</v>
      </c>
      <c r="N11" s="209" t="s">
        <v>1555</v>
      </c>
      <c r="O11" s="193"/>
      <c r="P11" s="84"/>
      <c r="Q11" s="196">
        <v>0.24</v>
      </c>
      <c r="R11" s="196">
        <v>7.0000000000000007E-2</v>
      </c>
      <c r="S11" s="196">
        <v>0.47</v>
      </c>
      <c r="T11" s="73" t="s">
        <v>518</v>
      </c>
      <c r="U11" s="47" t="s">
        <v>1232</v>
      </c>
      <c r="V11" s="47">
        <v>156</v>
      </c>
      <c r="W11" s="47">
        <v>12</v>
      </c>
      <c r="X11" s="191">
        <v>0</v>
      </c>
      <c r="Y11" s="53"/>
      <c r="Z11" s="53">
        <f t="shared" ref="Z11:Z42" si="1">IF(RIGHT(N11)=" ",1,0)</f>
        <v>0</v>
      </c>
      <c r="AA11" s="53"/>
      <c r="AB11" s="52" t="s">
        <v>1554</v>
      </c>
      <c r="AC11" s="49"/>
      <c r="AE11" s="77"/>
      <c r="AF11" s="49"/>
      <c r="AG11" s="47"/>
      <c r="AH11" s="47"/>
      <c r="AI11" s="47"/>
      <c r="AJ11" s="47"/>
      <c r="AK11" s="47"/>
    </row>
    <row r="12" spans="1:37" s="46" customFormat="1" x14ac:dyDescent="0.25">
      <c r="B12" s="48">
        <v>2</v>
      </c>
      <c r="C12" s="47" t="str">
        <f t="shared" si="0"/>
        <v>10.3.1.2</v>
      </c>
      <c r="D12" s="47" t="s">
        <v>1550</v>
      </c>
      <c r="E12" s="48">
        <v>1</v>
      </c>
      <c r="F12" s="84">
        <v>2</v>
      </c>
      <c r="G12" s="84"/>
      <c r="H12" s="194"/>
      <c r="I12" s="84">
        <v>1</v>
      </c>
      <c r="J12" s="84"/>
      <c r="K12" s="47" t="s">
        <v>1552</v>
      </c>
      <c r="L12" s="47" t="s">
        <v>1551</v>
      </c>
      <c r="M12" s="47" t="s">
        <v>1565</v>
      </c>
      <c r="N12" s="209" t="s">
        <v>1555</v>
      </c>
      <c r="O12" s="84"/>
      <c r="P12" s="194"/>
      <c r="Q12" s="196">
        <v>0.28000000000000003</v>
      </c>
      <c r="R12" s="196">
        <v>0.14000000000000001</v>
      </c>
      <c r="S12" s="196">
        <v>-0.85</v>
      </c>
      <c r="T12" s="73" t="s">
        <v>518</v>
      </c>
      <c r="U12" s="47" t="s">
        <v>444</v>
      </c>
      <c r="V12" s="47">
        <v>365</v>
      </c>
      <c r="W12" s="47">
        <v>25</v>
      </c>
      <c r="X12" s="191">
        <v>0</v>
      </c>
      <c r="Y12" s="53"/>
      <c r="Z12" s="53">
        <f t="shared" si="1"/>
        <v>0</v>
      </c>
      <c r="AA12" s="211">
        <v>1</v>
      </c>
      <c r="AB12" s="52" t="s">
        <v>1563</v>
      </c>
      <c r="AC12" s="49"/>
      <c r="AD12" s="46" t="s">
        <v>1581</v>
      </c>
      <c r="AE12" s="77"/>
      <c r="AF12" s="49"/>
      <c r="AG12" s="47"/>
      <c r="AH12" s="47"/>
      <c r="AI12" s="47"/>
      <c r="AJ12" s="47"/>
      <c r="AK12" s="47"/>
    </row>
    <row r="13" spans="1:37" s="46" customFormat="1" ht="16.5" x14ac:dyDescent="0.25">
      <c r="B13" s="48">
        <v>3</v>
      </c>
      <c r="C13" s="47" t="str">
        <f t="shared" si="0"/>
        <v>10.3.2.1</v>
      </c>
      <c r="D13" s="47" t="s">
        <v>1550</v>
      </c>
      <c r="E13" s="48">
        <v>2</v>
      </c>
      <c r="F13" s="84">
        <v>1</v>
      </c>
      <c r="G13" s="193"/>
      <c r="H13" s="84"/>
      <c r="I13" s="84">
        <v>1</v>
      </c>
      <c r="J13" s="84"/>
      <c r="K13" s="47" t="s">
        <v>1551</v>
      </c>
      <c r="L13" s="51" t="s">
        <v>1552</v>
      </c>
      <c r="M13" s="47" t="s">
        <v>1566</v>
      </c>
      <c r="N13" s="209" t="s">
        <v>1564</v>
      </c>
      <c r="O13" s="193"/>
      <c r="P13" s="84"/>
      <c r="Q13" s="196">
        <v>0.33</v>
      </c>
      <c r="R13" s="196">
        <v>0.28999999999999998</v>
      </c>
      <c r="S13" s="196">
        <v>0.51</v>
      </c>
      <c r="T13" s="73" t="s">
        <v>518</v>
      </c>
      <c r="U13" s="47" t="s">
        <v>1232</v>
      </c>
      <c r="V13" s="47">
        <v>78</v>
      </c>
      <c r="W13" s="47">
        <v>18</v>
      </c>
      <c r="X13" s="191">
        <v>0</v>
      </c>
      <c r="Y13" s="53"/>
      <c r="Z13" s="53">
        <f t="shared" si="1"/>
        <v>0</v>
      </c>
      <c r="AA13" s="53"/>
      <c r="AB13" s="52" t="s">
        <v>1567</v>
      </c>
      <c r="AC13" s="49"/>
      <c r="AE13" s="77"/>
      <c r="AF13" s="49"/>
      <c r="AG13" s="47"/>
      <c r="AH13" s="47"/>
      <c r="AI13" s="47"/>
      <c r="AJ13" s="47"/>
      <c r="AK13" s="47"/>
    </row>
    <row r="14" spans="1:37" s="46" customFormat="1" ht="16.5" x14ac:dyDescent="0.25">
      <c r="B14" s="48">
        <v>4</v>
      </c>
      <c r="C14" s="47" t="str">
        <f t="shared" si="0"/>
        <v>10.3.2.2</v>
      </c>
      <c r="D14" s="47" t="s">
        <v>1550</v>
      </c>
      <c r="E14" s="48">
        <v>2</v>
      </c>
      <c r="F14" s="84">
        <v>2</v>
      </c>
      <c r="G14" s="84"/>
      <c r="H14" s="194"/>
      <c r="I14" s="84">
        <v>1</v>
      </c>
      <c r="J14" s="84" t="s">
        <v>1918</v>
      </c>
      <c r="K14" s="47" t="s">
        <v>1552</v>
      </c>
      <c r="L14" s="47" t="s">
        <v>1551</v>
      </c>
      <c r="M14" s="47" t="s">
        <v>1566</v>
      </c>
      <c r="N14" s="209" t="s">
        <v>1564</v>
      </c>
      <c r="O14" s="84"/>
      <c r="P14" s="194"/>
      <c r="Q14" s="196">
        <v>0.2</v>
      </c>
      <c r="R14" s="196">
        <v>0.28000000000000003</v>
      </c>
      <c r="S14" s="196">
        <v>10.67</v>
      </c>
      <c r="T14" s="200" t="s">
        <v>22</v>
      </c>
      <c r="U14" s="47" t="s">
        <v>445</v>
      </c>
      <c r="V14" s="47">
        <v>116</v>
      </c>
      <c r="W14" s="47">
        <v>11</v>
      </c>
      <c r="X14" s="191">
        <v>0</v>
      </c>
      <c r="Y14" s="53"/>
      <c r="Z14" s="53">
        <f t="shared" si="1"/>
        <v>0</v>
      </c>
      <c r="AA14" s="53"/>
      <c r="AB14" s="52" t="s">
        <v>1567</v>
      </c>
      <c r="AC14" s="49" t="s">
        <v>1561</v>
      </c>
      <c r="AD14" s="46" t="s">
        <v>1581</v>
      </c>
      <c r="AE14" s="77"/>
      <c r="AF14" s="49"/>
      <c r="AG14" s="47"/>
      <c r="AH14" s="47"/>
      <c r="AI14" s="47"/>
      <c r="AJ14" s="47"/>
      <c r="AK14" s="47"/>
    </row>
    <row r="15" spans="1:37" s="46" customFormat="1" ht="16.5" x14ac:dyDescent="0.25">
      <c r="B15" s="48">
        <v>5</v>
      </c>
      <c r="C15" s="47" t="str">
        <f t="shared" si="0"/>
        <v>10.3.3.1</v>
      </c>
      <c r="D15" s="47" t="s">
        <v>1550</v>
      </c>
      <c r="E15" s="48">
        <v>3</v>
      </c>
      <c r="F15" s="84">
        <v>1</v>
      </c>
      <c r="G15" s="193"/>
      <c r="H15" s="84"/>
      <c r="I15" s="84">
        <v>1</v>
      </c>
      <c r="J15" s="84"/>
      <c r="K15" s="47" t="s">
        <v>1551</v>
      </c>
      <c r="L15" s="51" t="s">
        <v>1552</v>
      </c>
      <c r="M15" s="47" t="s">
        <v>1568</v>
      </c>
      <c r="N15" s="209" t="s">
        <v>1562</v>
      </c>
      <c r="O15" s="193"/>
      <c r="P15" s="84"/>
      <c r="Q15" s="196">
        <v>0.15</v>
      </c>
      <c r="R15" s="196">
        <v>0.21</v>
      </c>
      <c r="S15" s="196">
        <v>0.33</v>
      </c>
      <c r="T15" s="73" t="s">
        <v>518</v>
      </c>
      <c r="U15" s="47" t="s">
        <v>444</v>
      </c>
      <c r="V15" s="47">
        <v>138</v>
      </c>
      <c r="W15" s="47">
        <v>7</v>
      </c>
      <c r="X15" s="191">
        <v>1</v>
      </c>
      <c r="Y15" s="53"/>
      <c r="Z15" s="53">
        <f t="shared" si="1"/>
        <v>0</v>
      </c>
      <c r="AA15" s="53"/>
      <c r="AB15" s="52" t="s">
        <v>1570</v>
      </c>
      <c r="AC15" s="49" t="s">
        <v>1569</v>
      </c>
      <c r="AE15" s="77"/>
      <c r="AF15" s="49" t="s">
        <v>1658</v>
      </c>
      <c r="AG15" s="47"/>
      <c r="AH15" s="47"/>
      <c r="AI15" s="47"/>
      <c r="AJ15" s="47"/>
      <c r="AK15" s="47"/>
    </row>
    <row r="16" spans="1:37" s="46" customFormat="1" ht="16.5" x14ac:dyDescent="0.25">
      <c r="B16" s="48">
        <v>6</v>
      </c>
      <c r="C16" s="47" t="str">
        <f t="shared" si="0"/>
        <v>10.3.3.2</v>
      </c>
      <c r="D16" s="47" t="s">
        <v>1550</v>
      </c>
      <c r="E16" s="48">
        <v>3</v>
      </c>
      <c r="F16" s="84">
        <v>2</v>
      </c>
      <c r="G16" s="84"/>
      <c r="H16" s="194"/>
      <c r="I16" s="84">
        <v>1</v>
      </c>
      <c r="J16" s="84" t="s">
        <v>1918</v>
      </c>
      <c r="K16" s="47" t="s">
        <v>1552</v>
      </c>
      <c r="L16" s="47" t="s">
        <v>1551</v>
      </c>
      <c r="M16" s="47" t="s">
        <v>1568</v>
      </c>
      <c r="N16" s="209" t="s">
        <v>1562</v>
      </c>
      <c r="O16" s="84"/>
      <c r="P16" s="194"/>
      <c r="Q16" s="196">
        <v>0.75</v>
      </c>
      <c r="R16" s="196">
        <v>0.28000000000000003</v>
      </c>
      <c r="S16" s="196">
        <v>85.16</v>
      </c>
      <c r="T16" s="200" t="s">
        <v>22</v>
      </c>
      <c r="U16" s="47" t="s">
        <v>445</v>
      </c>
      <c r="V16" s="47">
        <v>134</v>
      </c>
      <c r="W16" s="47">
        <v>14</v>
      </c>
      <c r="X16" s="191">
        <v>0</v>
      </c>
      <c r="Y16" s="53"/>
      <c r="Z16" s="53">
        <f t="shared" si="1"/>
        <v>0</v>
      </c>
      <c r="AA16" s="53"/>
      <c r="AB16" s="52" t="s">
        <v>1570</v>
      </c>
      <c r="AC16" s="49" t="s">
        <v>1571</v>
      </c>
      <c r="AD16" s="46" t="s">
        <v>1642</v>
      </c>
      <c r="AE16" s="77"/>
      <c r="AF16" s="49"/>
      <c r="AG16" s="47"/>
      <c r="AH16" s="47"/>
      <c r="AI16" s="47"/>
      <c r="AJ16" s="47"/>
      <c r="AK16" s="47"/>
    </row>
    <row r="17" spans="2:37" s="46" customFormat="1" ht="16.5" x14ac:dyDescent="0.25">
      <c r="B17" s="48">
        <v>7</v>
      </c>
      <c r="C17" s="47" t="str">
        <f t="shared" si="0"/>
        <v>10.3.4.1</v>
      </c>
      <c r="D17" s="47" t="s">
        <v>1550</v>
      </c>
      <c r="E17" s="48">
        <v>4</v>
      </c>
      <c r="F17" s="84">
        <v>1</v>
      </c>
      <c r="G17" s="193"/>
      <c r="H17" s="84"/>
      <c r="I17" s="84">
        <v>1</v>
      </c>
      <c r="J17" s="84"/>
      <c r="K17" s="47" t="s">
        <v>1551</v>
      </c>
      <c r="L17" s="51" t="s">
        <v>1552</v>
      </c>
      <c r="M17" s="47" t="s">
        <v>1576</v>
      </c>
      <c r="N17" s="209" t="s">
        <v>1572</v>
      </c>
      <c r="O17" s="193"/>
      <c r="P17" s="84"/>
      <c r="Q17" s="196">
        <v>0.4</v>
      </c>
      <c r="R17" s="196">
        <v>0.23</v>
      </c>
      <c r="S17" s="196">
        <v>0.47</v>
      </c>
      <c r="T17" s="73" t="s">
        <v>518</v>
      </c>
      <c r="U17" s="47" t="s">
        <v>444</v>
      </c>
      <c r="V17" s="47">
        <v>149</v>
      </c>
      <c r="W17" s="47">
        <v>8</v>
      </c>
      <c r="X17" s="191">
        <v>0</v>
      </c>
      <c r="Y17" s="53"/>
      <c r="Z17" s="53">
        <f t="shared" si="1"/>
        <v>0</v>
      </c>
      <c r="AA17" s="53"/>
      <c r="AB17" s="52" t="s">
        <v>1575</v>
      </c>
      <c r="AC17" s="49"/>
      <c r="AE17" s="77"/>
      <c r="AF17" s="49"/>
      <c r="AG17" s="47"/>
      <c r="AH17" s="47"/>
      <c r="AI17" s="47"/>
      <c r="AJ17" s="47"/>
      <c r="AK17" s="47"/>
    </row>
    <row r="18" spans="2:37" s="46" customFormat="1" ht="16.5" x14ac:dyDescent="0.25">
      <c r="B18" s="48">
        <v>8</v>
      </c>
      <c r="C18" s="47" t="str">
        <f t="shared" si="0"/>
        <v>10.3.4.2</v>
      </c>
      <c r="D18" s="47" t="s">
        <v>1550</v>
      </c>
      <c r="E18" s="48">
        <v>4</v>
      </c>
      <c r="F18" s="84">
        <v>2</v>
      </c>
      <c r="G18" s="84"/>
      <c r="H18" s="194"/>
      <c r="I18" s="84">
        <v>1</v>
      </c>
      <c r="J18" s="84"/>
      <c r="K18" s="47" t="s">
        <v>1552</v>
      </c>
      <c r="L18" s="47" t="s">
        <v>1551</v>
      </c>
      <c r="M18" s="47" t="s">
        <v>1576</v>
      </c>
      <c r="N18" s="209" t="s">
        <v>1572</v>
      </c>
      <c r="O18" s="84"/>
      <c r="P18" s="194"/>
      <c r="Q18" s="196">
        <v>0.44</v>
      </c>
      <c r="R18" s="196">
        <v>0.45</v>
      </c>
      <c r="S18" s="196">
        <v>0.5</v>
      </c>
      <c r="T18" s="73" t="s">
        <v>518</v>
      </c>
      <c r="U18" s="47" t="s">
        <v>1232</v>
      </c>
      <c r="V18" s="47">
        <v>161</v>
      </c>
      <c r="W18" s="47">
        <v>14</v>
      </c>
      <c r="X18" s="191">
        <v>0</v>
      </c>
      <c r="Y18" s="53"/>
      <c r="Z18" s="53">
        <f t="shared" si="1"/>
        <v>0</v>
      </c>
      <c r="AA18" s="211">
        <v>1</v>
      </c>
      <c r="AB18" s="52" t="s">
        <v>1577</v>
      </c>
      <c r="AC18" s="49"/>
      <c r="AE18" s="77"/>
      <c r="AF18" s="49"/>
      <c r="AG18" s="47"/>
      <c r="AH18" s="47"/>
      <c r="AI18" s="47"/>
      <c r="AJ18" s="47"/>
      <c r="AK18" s="47"/>
    </row>
    <row r="19" spans="2:37" s="46" customFormat="1" ht="16.5" x14ac:dyDescent="0.25">
      <c r="B19" s="48">
        <v>9</v>
      </c>
      <c r="C19" s="47" t="str">
        <f t="shared" si="0"/>
        <v>10.3.5.1</v>
      </c>
      <c r="D19" s="47" t="s">
        <v>1550</v>
      </c>
      <c r="E19" s="48">
        <v>5</v>
      </c>
      <c r="F19" s="84">
        <v>1</v>
      </c>
      <c r="G19" s="193"/>
      <c r="H19" s="84"/>
      <c r="I19" s="84">
        <v>1</v>
      </c>
      <c r="J19" s="84"/>
      <c r="K19" s="47" t="s">
        <v>1551</v>
      </c>
      <c r="L19" s="51" t="s">
        <v>1552</v>
      </c>
      <c r="M19" s="47" t="s">
        <v>1579</v>
      </c>
      <c r="N19" s="209" t="s">
        <v>1574</v>
      </c>
      <c r="O19" s="193"/>
      <c r="P19" s="84"/>
      <c r="Q19" s="196">
        <v>0.53</v>
      </c>
      <c r="R19" s="196">
        <v>0.27</v>
      </c>
      <c r="S19" s="196">
        <v>1.96</v>
      </c>
      <c r="T19" s="73" t="s">
        <v>518</v>
      </c>
      <c r="U19" s="47" t="s">
        <v>444</v>
      </c>
      <c r="V19" s="47">
        <v>131</v>
      </c>
      <c r="W19" s="47">
        <v>10</v>
      </c>
      <c r="X19" s="191">
        <v>0</v>
      </c>
      <c r="Y19" s="53"/>
      <c r="Z19" s="53">
        <f t="shared" si="1"/>
        <v>0</v>
      </c>
      <c r="AA19" s="53"/>
      <c r="AB19" s="52" t="s">
        <v>1578</v>
      </c>
      <c r="AC19" s="49"/>
      <c r="AE19" s="77"/>
      <c r="AF19" s="49" t="s">
        <v>1584</v>
      </c>
      <c r="AG19" s="47"/>
      <c r="AH19" s="47"/>
      <c r="AI19" s="47"/>
      <c r="AJ19" s="47"/>
      <c r="AK19" s="47"/>
    </row>
    <row r="20" spans="2:37" s="46" customFormat="1" ht="16.5" x14ac:dyDescent="0.25">
      <c r="B20" s="48">
        <v>10</v>
      </c>
      <c r="C20" s="47" t="str">
        <f t="shared" si="0"/>
        <v>10.3.5.2</v>
      </c>
      <c r="D20" s="47" t="s">
        <v>1550</v>
      </c>
      <c r="E20" s="48">
        <v>5</v>
      </c>
      <c r="F20" s="84">
        <v>2</v>
      </c>
      <c r="G20" s="84"/>
      <c r="H20" s="194"/>
      <c r="I20" s="84">
        <v>1</v>
      </c>
      <c r="J20" s="84"/>
      <c r="K20" s="47" t="s">
        <v>1552</v>
      </c>
      <c r="L20" s="47" t="s">
        <v>1551</v>
      </c>
      <c r="M20" s="47" t="s">
        <v>1579</v>
      </c>
      <c r="N20" s="209" t="s">
        <v>1574</v>
      </c>
      <c r="O20" s="84"/>
      <c r="P20" s="194"/>
      <c r="Q20" s="196">
        <v>0.36</v>
      </c>
      <c r="R20" s="196">
        <v>0.4</v>
      </c>
      <c r="S20" s="196">
        <v>0.47</v>
      </c>
      <c r="T20" s="73" t="s">
        <v>518</v>
      </c>
      <c r="U20" s="47" t="s">
        <v>1232</v>
      </c>
      <c r="V20" s="47">
        <v>87</v>
      </c>
      <c r="W20" s="47">
        <v>12</v>
      </c>
      <c r="X20" s="191">
        <v>1</v>
      </c>
      <c r="Y20" s="53"/>
      <c r="Z20" s="53">
        <f t="shared" si="1"/>
        <v>0</v>
      </c>
      <c r="AA20" s="53"/>
      <c r="AB20" s="52" t="s">
        <v>1578</v>
      </c>
      <c r="AC20" s="49"/>
      <c r="AE20" s="77"/>
      <c r="AF20" s="49"/>
      <c r="AG20" s="47"/>
      <c r="AH20" s="47"/>
      <c r="AI20" s="47"/>
      <c r="AJ20" s="47"/>
      <c r="AK20" s="47"/>
    </row>
    <row r="21" spans="2:37" s="46" customFormat="1" x14ac:dyDescent="0.25">
      <c r="B21" s="48">
        <v>11</v>
      </c>
      <c r="C21" s="47" t="str">
        <f t="shared" si="0"/>
        <v>10.3.6.1</v>
      </c>
      <c r="D21" s="47" t="s">
        <v>1550</v>
      </c>
      <c r="E21" s="48">
        <v>6</v>
      </c>
      <c r="F21" s="84">
        <v>1</v>
      </c>
      <c r="G21" s="193"/>
      <c r="H21" s="84"/>
      <c r="I21" s="84">
        <v>1</v>
      </c>
      <c r="J21" s="84"/>
      <c r="K21" s="47" t="s">
        <v>1551</v>
      </c>
      <c r="L21" s="51" t="s">
        <v>1552</v>
      </c>
      <c r="M21" s="47" t="s">
        <v>764</v>
      </c>
      <c r="N21" s="209" t="s">
        <v>1580</v>
      </c>
      <c r="O21" s="193"/>
      <c r="P21" s="84"/>
      <c r="Q21" s="196">
        <v>0.22</v>
      </c>
      <c r="R21" s="196">
        <v>0.16</v>
      </c>
      <c r="S21" s="196">
        <v>0.95</v>
      </c>
      <c r="T21" s="73" t="s">
        <v>518</v>
      </c>
      <c r="U21" s="47" t="s">
        <v>1232</v>
      </c>
      <c r="V21" s="47">
        <v>299</v>
      </c>
      <c r="W21" s="47">
        <v>16</v>
      </c>
      <c r="X21" s="191">
        <v>0</v>
      </c>
      <c r="Y21" s="53"/>
      <c r="Z21" s="53">
        <f t="shared" si="1"/>
        <v>0</v>
      </c>
      <c r="AA21" s="53"/>
      <c r="AB21" s="52" t="s">
        <v>1585</v>
      </c>
      <c r="AC21" s="49"/>
      <c r="AE21" s="77"/>
      <c r="AF21" s="49"/>
      <c r="AG21" s="47"/>
      <c r="AH21" s="47"/>
      <c r="AI21" s="47"/>
      <c r="AJ21" s="47"/>
      <c r="AK21" s="47"/>
    </row>
    <row r="22" spans="2:37" s="46" customFormat="1" x14ac:dyDescent="0.25">
      <c r="B22" s="48">
        <v>12</v>
      </c>
      <c r="C22" s="47" t="str">
        <f t="shared" si="0"/>
        <v>10.3.6.2</v>
      </c>
      <c r="D22" s="47" t="s">
        <v>1550</v>
      </c>
      <c r="E22" s="48">
        <v>6</v>
      </c>
      <c r="F22" s="84">
        <v>2</v>
      </c>
      <c r="G22" s="84"/>
      <c r="H22" s="194"/>
      <c r="I22" s="84">
        <v>1</v>
      </c>
      <c r="J22" s="84" t="s">
        <v>1918</v>
      </c>
      <c r="K22" s="47" t="s">
        <v>1552</v>
      </c>
      <c r="L22" s="47" t="s">
        <v>1551</v>
      </c>
      <c r="M22" s="47" t="s">
        <v>764</v>
      </c>
      <c r="N22" s="209" t="s">
        <v>1580</v>
      </c>
      <c r="O22" s="84"/>
      <c r="P22" s="194"/>
      <c r="Q22" s="196">
        <v>0.41</v>
      </c>
      <c r="R22" s="196">
        <v>0.32</v>
      </c>
      <c r="S22" s="196">
        <v>148.80000000000001</v>
      </c>
      <c r="T22" s="200" t="s">
        <v>22</v>
      </c>
      <c r="U22" s="47" t="s">
        <v>445</v>
      </c>
      <c r="V22" s="47">
        <v>268</v>
      </c>
      <c r="W22" s="47">
        <v>16</v>
      </c>
      <c r="X22" s="191">
        <v>0</v>
      </c>
      <c r="Y22" s="53"/>
      <c r="Z22" s="53">
        <f t="shared" si="1"/>
        <v>0</v>
      </c>
      <c r="AA22" s="53"/>
      <c r="AB22" s="52" t="s">
        <v>1585</v>
      </c>
      <c r="AC22" s="49" t="s">
        <v>1586</v>
      </c>
      <c r="AD22" s="46" t="s">
        <v>1709</v>
      </c>
      <c r="AE22" s="77"/>
      <c r="AF22" s="49" t="s">
        <v>1587</v>
      </c>
      <c r="AG22" s="47"/>
      <c r="AH22" s="47"/>
      <c r="AI22" s="47"/>
      <c r="AJ22" s="47"/>
      <c r="AK22" s="47"/>
    </row>
    <row r="23" spans="2:37" s="46" customFormat="1" x14ac:dyDescent="0.25">
      <c r="B23" s="48">
        <v>13</v>
      </c>
      <c r="C23" s="47" t="str">
        <f t="shared" si="0"/>
        <v>10.3.7.1</v>
      </c>
      <c r="D23" s="47" t="s">
        <v>1550</v>
      </c>
      <c r="E23" s="48">
        <v>7</v>
      </c>
      <c r="F23" s="84">
        <v>1</v>
      </c>
      <c r="G23" s="193"/>
      <c r="H23" s="84"/>
      <c r="I23" s="84">
        <v>1</v>
      </c>
      <c r="J23" s="84"/>
      <c r="K23" s="47" t="s">
        <v>1551</v>
      </c>
      <c r="L23" s="51" t="s">
        <v>1552</v>
      </c>
      <c r="M23" s="47" t="s">
        <v>1596</v>
      </c>
      <c r="N23" s="209" t="s">
        <v>1598</v>
      </c>
      <c r="O23" s="193"/>
      <c r="P23" s="84"/>
      <c r="Q23" s="196">
        <v>0.42</v>
      </c>
      <c r="R23" s="196">
        <v>0.41</v>
      </c>
      <c r="S23" s="196">
        <v>0.65</v>
      </c>
      <c r="T23" s="73" t="s">
        <v>518</v>
      </c>
      <c r="U23" s="47" t="s">
        <v>444</v>
      </c>
      <c r="V23" s="47">
        <v>116</v>
      </c>
      <c r="W23" s="47">
        <v>12</v>
      </c>
      <c r="X23" s="191">
        <v>0</v>
      </c>
      <c r="Y23" s="53"/>
      <c r="Z23" s="53">
        <f t="shared" si="1"/>
        <v>0</v>
      </c>
      <c r="AA23" s="53"/>
      <c r="AB23" s="52" t="s">
        <v>1597</v>
      </c>
      <c r="AC23" s="49"/>
      <c r="AE23" s="77"/>
      <c r="AF23" s="49"/>
      <c r="AG23" s="47"/>
      <c r="AH23" s="47"/>
      <c r="AI23" s="47"/>
      <c r="AJ23" s="47"/>
      <c r="AK23" s="47"/>
    </row>
    <row r="24" spans="2:37" s="46" customFormat="1" x14ac:dyDescent="0.25">
      <c r="B24" s="48">
        <v>14</v>
      </c>
      <c r="C24" s="47" t="str">
        <f t="shared" si="0"/>
        <v>10.3.7.2</v>
      </c>
      <c r="D24" s="47" t="s">
        <v>1550</v>
      </c>
      <c r="E24" s="48">
        <v>7</v>
      </c>
      <c r="F24" s="84">
        <v>2</v>
      </c>
      <c r="G24" s="84"/>
      <c r="H24" s="194"/>
      <c r="I24" s="84">
        <v>1</v>
      </c>
      <c r="J24" s="84" t="s">
        <v>1918</v>
      </c>
      <c r="K24" s="47" t="s">
        <v>1552</v>
      </c>
      <c r="L24" s="47" t="s">
        <v>1551</v>
      </c>
      <c r="M24" s="47" t="s">
        <v>1596</v>
      </c>
      <c r="N24" s="209" t="s">
        <v>1598</v>
      </c>
      <c r="O24" s="84"/>
      <c r="P24" s="194"/>
      <c r="Q24" s="196">
        <v>0.53</v>
      </c>
      <c r="R24" s="196">
        <v>0.35</v>
      </c>
      <c r="S24" s="196">
        <v>7.5</v>
      </c>
      <c r="T24" s="200" t="s">
        <v>22</v>
      </c>
      <c r="U24" s="47" t="s">
        <v>445</v>
      </c>
      <c r="V24" s="47">
        <v>91</v>
      </c>
      <c r="W24" s="47">
        <v>12</v>
      </c>
      <c r="X24" s="191">
        <v>0</v>
      </c>
      <c r="Y24" s="53"/>
      <c r="Z24" s="53">
        <f t="shared" si="1"/>
        <v>0</v>
      </c>
      <c r="AA24" s="211">
        <v>1</v>
      </c>
      <c r="AB24" s="52" t="s">
        <v>1599</v>
      </c>
      <c r="AC24" s="49" t="s">
        <v>1600</v>
      </c>
      <c r="AD24" s="46" t="s">
        <v>1708</v>
      </c>
      <c r="AE24" s="77"/>
      <c r="AF24" s="49"/>
      <c r="AG24" s="47"/>
      <c r="AH24" s="47"/>
      <c r="AI24" s="47"/>
      <c r="AJ24" s="47"/>
      <c r="AK24" s="47"/>
    </row>
    <row r="25" spans="2:37" s="46" customFormat="1" x14ac:dyDescent="0.25">
      <c r="B25" s="48">
        <v>15</v>
      </c>
      <c r="C25" s="47" t="str">
        <f t="shared" si="0"/>
        <v>10.3.8.1</v>
      </c>
      <c r="D25" s="47" t="s">
        <v>1550</v>
      </c>
      <c r="E25" s="48">
        <v>8</v>
      </c>
      <c r="F25" s="84">
        <v>1</v>
      </c>
      <c r="G25" s="193"/>
      <c r="H25" s="84"/>
      <c r="I25" s="84">
        <v>1</v>
      </c>
      <c r="J25" s="84"/>
      <c r="K25" s="47" t="s">
        <v>1551</v>
      </c>
      <c r="L25" s="51" t="s">
        <v>1552</v>
      </c>
      <c r="M25" s="47" t="s">
        <v>358</v>
      </c>
      <c r="N25" s="209" t="s">
        <v>1602</v>
      </c>
      <c r="O25" s="193"/>
      <c r="P25" s="84"/>
      <c r="Q25" s="196">
        <v>0.17</v>
      </c>
      <c r="R25" s="196">
        <v>0.15</v>
      </c>
      <c r="S25" s="196">
        <v>0.22</v>
      </c>
      <c r="T25" s="73" t="s">
        <v>518</v>
      </c>
      <c r="U25" s="47" t="s">
        <v>444</v>
      </c>
      <c r="V25" s="47">
        <v>115</v>
      </c>
      <c r="W25" s="47">
        <v>6</v>
      </c>
      <c r="X25" s="191">
        <v>0</v>
      </c>
      <c r="Y25" s="53"/>
      <c r="Z25" s="53">
        <f t="shared" si="1"/>
        <v>0</v>
      </c>
      <c r="AA25" s="53"/>
      <c r="AB25" s="52" t="s">
        <v>359</v>
      </c>
      <c r="AC25" s="49" t="s">
        <v>1601</v>
      </c>
      <c r="AE25" s="77"/>
      <c r="AF25" s="49" t="s">
        <v>1603</v>
      </c>
      <c r="AG25" s="47"/>
      <c r="AH25" s="47"/>
      <c r="AI25" s="47"/>
      <c r="AJ25" s="47"/>
      <c r="AK25" s="47"/>
    </row>
    <row r="26" spans="2:37" s="46" customFormat="1" x14ac:dyDescent="0.25">
      <c r="B26" s="48">
        <v>16</v>
      </c>
      <c r="C26" s="47" t="str">
        <f t="shared" si="0"/>
        <v>10.3.8.2</v>
      </c>
      <c r="D26" s="47" t="s">
        <v>1550</v>
      </c>
      <c r="E26" s="48">
        <v>8</v>
      </c>
      <c r="F26" s="84">
        <v>2</v>
      </c>
      <c r="G26" s="84"/>
      <c r="H26" s="194"/>
      <c r="I26" s="84">
        <v>1</v>
      </c>
      <c r="J26" s="84"/>
      <c r="K26" s="47" t="s">
        <v>1552</v>
      </c>
      <c r="L26" s="47" t="s">
        <v>1551</v>
      </c>
      <c r="M26" s="47" t="s">
        <v>358</v>
      </c>
      <c r="N26" s="209" t="s">
        <v>1602</v>
      </c>
      <c r="O26" s="84"/>
      <c r="P26" s="194"/>
      <c r="Q26" s="196">
        <v>0.4</v>
      </c>
      <c r="R26" s="196">
        <v>0.17</v>
      </c>
      <c r="S26" s="196">
        <v>0.79</v>
      </c>
      <c r="T26" s="73" t="s">
        <v>518</v>
      </c>
      <c r="U26" s="47" t="s">
        <v>444</v>
      </c>
      <c r="V26" s="47">
        <v>124</v>
      </c>
      <c r="W26" s="47">
        <v>7</v>
      </c>
      <c r="X26" s="191">
        <v>1</v>
      </c>
      <c r="Y26" s="53"/>
      <c r="Z26" s="53">
        <f t="shared" si="1"/>
        <v>0</v>
      </c>
      <c r="AA26" s="53"/>
      <c r="AB26" s="52" t="s">
        <v>359</v>
      </c>
      <c r="AC26" s="49" t="s">
        <v>1611</v>
      </c>
      <c r="AE26" s="77"/>
      <c r="AF26" s="49"/>
      <c r="AG26" s="47"/>
      <c r="AH26" s="47"/>
      <c r="AI26" s="47"/>
      <c r="AJ26" s="47"/>
      <c r="AK26" s="47"/>
    </row>
    <row r="27" spans="2:37" s="46" customFormat="1" ht="16.5" hidden="1" x14ac:dyDescent="0.25">
      <c r="B27" s="48">
        <v>17</v>
      </c>
      <c r="C27" s="47" t="str">
        <f t="shared" si="0"/>
        <v>10.3.9.1</v>
      </c>
      <c r="D27" s="47" t="s">
        <v>1550</v>
      </c>
      <c r="E27" s="48">
        <v>9</v>
      </c>
      <c r="F27" s="84">
        <v>1</v>
      </c>
      <c r="G27" s="193"/>
      <c r="H27" s="84"/>
      <c r="I27" s="84">
        <v>1</v>
      </c>
      <c r="J27" s="84"/>
      <c r="K27" s="47" t="s">
        <v>1551</v>
      </c>
      <c r="L27" s="51" t="s">
        <v>1552</v>
      </c>
      <c r="M27" s="47" t="s">
        <v>1614</v>
      </c>
      <c r="N27" s="209" t="s">
        <v>1613</v>
      </c>
      <c r="O27" s="193"/>
      <c r="P27" s="84"/>
      <c r="Q27" s="196">
        <v>-0.24</v>
      </c>
      <c r="R27" s="196">
        <v>-0.51</v>
      </c>
      <c r="S27" s="196">
        <v>-0.51</v>
      </c>
      <c r="T27" s="73" t="s">
        <v>518</v>
      </c>
      <c r="U27" s="47" t="s">
        <v>444</v>
      </c>
      <c r="V27" s="47">
        <v>138</v>
      </c>
      <c r="W27" s="47">
        <v>6</v>
      </c>
      <c r="X27" s="191">
        <v>1</v>
      </c>
      <c r="Y27" s="53"/>
      <c r="Z27" s="53">
        <f t="shared" si="1"/>
        <v>0</v>
      </c>
      <c r="AA27" s="53"/>
      <c r="AB27" s="52" t="s">
        <v>1615</v>
      </c>
      <c r="AC27" s="49" t="s">
        <v>1616</v>
      </c>
      <c r="AE27" s="77"/>
      <c r="AF27" s="49" t="s">
        <v>1617</v>
      </c>
      <c r="AG27" s="47"/>
      <c r="AH27" s="47"/>
      <c r="AI27" s="47"/>
      <c r="AJ27" s="47"/>
      <c r="AK27" s="47"/>
    </row>
    <row r="28" spans="2:37" s="46" customFormat="1" ht="16.5" x14ac:dyDescent="0.25">
      <c r="B28" s="48">
        <v>18</v>
      </c>
      <c r="C28" s="47" t="str">
        <f t="shared" si="0"/>
        <v>10.3.9.2</v>
      </c>
      <c r="D28" s="47" t="s">
        <v>1550</v>
      </c>
      <c r="E28" s="48">
        <v>9</v>
      </c>
      <c r="F28" s="84">
        <v>2</v>
      </c>
      <c r="G28" s="84"/>
      <c r="H28" s="194"/>
      <c r="I28" s="84">
        <v>1</v>
      </c>
      <c r="J28" s="84"/>
      <c r="K28" s="47" t="s">
        <v>1552</v>
      </c>
      <c r="L28" s="47" t="s">
        <v>1551</v>
      </c>
      <c r="M28" s="47" t="s">
        <v>1614</v>
      </c>
      <c r="N28" s="209" t="s">
        <v>1613</v>
      </c>
      <c r="O28" s="84"/>
      <c r="P28" s="194"/>
      <c r="Q28" s="196">
        <v>-0.27</v>
      </c>
      <c r="R28" s="196">
        <v>-0.25</v>
      </c>
      <c r="S28" s="196">
        <v>-0.61</v>
      </c>
      <c r="T28" s="73" t="s">
        <v>518</v>
      </c>
      <c r="U28" s="47" t="s">
        <v>444</v>
      </c>
      <c r="V28" s="47">
        <v>115</v>
      </c>
      <c r="W28" s="47">
        <v>12</v>
      </c>
      <c r="X28" s="191">
        <v>0</v>
      </c>
      <c r="Y28" s="53"/>
      <c r="Z28" s="53">
        <f t="shared" si="1"/>
        <v>0</v>
      </c>
      <c r="AA28" s="53"/>
      <c r="AB28" s="52" t="s">
        <v>1615</v>
      </c>
      <c r="AC28" s="49"/>
      <c r="AE28" s="77"/>
      <c r="AF28" s="49"/>
      <c r="AG28" s="47"/>
      <c r="AH28" s="47"/>
      <c r="AI28" s="47"/>
      <c r="AJ28" s="47"/>
      <c r="AK28" s="47"/>
    </row>
    <row r="29" spans="2:37" s="46" customFormat="1" ht="16.5" x14ac:dyDescent="0.25">
      <c r="B29" s="48">
        <v>19</v>
      </c>
      <c r="C29" s="47" t="str">
        <f t="shared" si="0"/>
        <v>10.3.10.1</v>
      </c>
      <c r="D29" s="47" t="s">
        <v>1550</v>
      </c>
      <c r="E29" s="48">
        <v>10</v>
      </c>
      <c r="F29" s="84">
        <v>1</v>
      </c>
      <c r="G29" s="193"/>
      <c r="H29" s="84"/>
      <c r="I29" s="84">
        <v>1</v>
      </c>
      <c r="J29" s="84"/>
      <c r="K29" s="47" t="s">
        <v>1551</v>
      </c>
      <c r="L29" s="51" t="s">
        <v>1552</v>
      </c>
      <c r="M29" s="47" t="s">
        <v>1619</v>
      </c>
      <c r="N29" s="209" t="s">
        <v>1618</v>
      </c>
      <c r="O29" s="193"/>
      <c r="P29" s="84"/>
      <c r="Q29" s="196">
        <v>0.61</v>
      </c>
      <c r="R29" s="196">
        <v>0.25</v>
      </c>
      <c r="S29" s="196">
        <v>0.61</v>
      </c>
      <c r="T29" s="73" t="s">
        <v>518</v>
      </c>
      <c r="U29" s="47" t="s">
        <v>444</v>
      </c>
      <c r="V29" s="47">
        <v>125</v>
      </c>
      <c r="W29" s="47">
        <v>6</v>
      </c>
      <c r="X29" s="191">
        <v>1</v>
      </c>
      <c r="Y29" s="53"/>
      <c r="Z29" s="53">
        <f t="shared" si="1"/>
        <v>0</v>
      </c>
      <c r="AA29" s="53"/>
      <c r="AB29" s="52" t="s">
        <v>1620</v>
      </c>
      <c r="AC29" s="49" t="s">
        <v>1621</v>
      </c>
      <c r="AE29" s="77"/>
      <c r="AF29" s="49" t="s">
        <v>1603</v>
      </c>
      <c r="AG29" s="47"/>
      <c r="AH29" s="47"/>
      <c r="AI29" s="47"/>
      <c r="AJ29" s="47"/>
      <c r="AK29" s="47"/>
    </row>
    <row r="30" spans="2:37" s="46" customFormat="1" ht="16.5" x14ac:dyDescent="0.25">
      <c r="B30" s="48">
        <v>20</v>
      </c>
      <c r="C30" s="47" t="str">
        <f t="shared" si="0"/>
        <v>10.3.10.2</v>
      </c>
      <c r="D30" s="47" t="s">
        <v>1550</v>
      </c>
      <c r="E30" s="48">
        <v>10</v>
      </c>
      <c r="F30" s="84">
        <v>2</v>
      </c>
      <c r="G30" s="84"/>
      <c r="H30" s="194"/>
      <c r="I30" s="84">
        <v>1</v>
      </c>
      <c r="J30" s="84"/>
      <c r="K30" s="47" t="s">
        <v>1552</v>
      </c>
      <c r="L30" s="47" t="s">
        <v>1551</v>
      </c>
      <c r="M30" s="47" t="s">
        <v>1619</v>
      </c>
      <c r="N30" s="209" t="s">
        <v>1618</v>
      </c>
      <c r="O30" s="84"/>
      <c r="P30" s="194"/>
      <c r="Q30" s="196">
        <v>0.4</v>
      </c>
      <c r="R30" s="196">
        <v>0.55000000000000004</v>
      </c>
      <c r="S30" s="203">
        <v>2.19</v>
      </c>
      <c r="T30" s="73" t="s">
        <v>518</v>
      </c>
      <c r="U30" s="47" t="s">
        <v>446</v>
      </c>
      <c r="V30" s="47">
        <v>249</v>
      </c>
      <c r="W30" s="47">
        <v>5</v>
      </c>
      <c r="X30" s="191">
        <v>1</v>
      </c>
      <c r="Y30" s="53"/>
      <c r="Z30" s="53">
        <f t="shared" si="1"/>
        <v>0</v>
      </c>
      <c r="AA30" s="53"/>
      <c r="AB30" s="52" t="s">
        <v>1620</v>
      </c>
      <c r="AC30" s="49" t="s">
        <v>1622</v>
      </c>
      <c r="AE30" s="77"/>
      <c r="AF30" s="49" t="s">
        <v>1603</v>
      </c>
      <c r="AG30" s="47"/>
      <c r="AH30" s="47"/>
      <c r="AI30" s="47"/>
      <c r="AJ30" s="47"/>
      <c r="AK30" s="47"/>
    </row>
    <row r="31" spans="2:37" s="46" customFormat="1" x14ac:dyDescent="0.25">
      <c r="B31" s="48">
        <v>21</v>
      </c>
      <c r="C31" s="47" t="str">
        <f t="shared" si="0"/>
        <v>10.3.11.1</v>
      </c>
      <c r="D31" s="47" t="s">
        <v>1550</v>
      </c>
      <c r="E31" s="48">
        <v>11</v>
      </c>
      <c r="F31" s="84">
        <v>1</v>
      </c>
      <c r="G31" s="193"/>
      <c r="H31" s="84"/>
      <c r="I31" s="84">
        <v>1</v>
      </c>
      <c r="J31" s="84"/>
      <c r="K31" s="47" t="s">
        <v>1551</v>
      </c>
      <c r="L31" s="51" t="s">
        <v>1552</v>
      </c>
      <c r="M31" s="47" t="s">
        <v>1623</v>
      </c>
      <c r="N31" s="209" t="s">
        <v>1624</v>
      </c>
      <c r="O31" s="193"/>
      <c r="P31" s="84"/>
      <c r="Q31" s="196">
        <v>-7.0000000000000007E-2</v>
      </c>
      <c r="R31" s="196">
        <v>-0.14000000000000001</v>
      </c>
      <c r="S31" s="196">
        <v>-0.18</v>
      </c>
      <c r="T31" s="73" t="s">
        <v>518</v>
      </c>
      <c r="U31" s="47" t="s">
        <v>1232</v>
      </c>
      <c r="V31" s="47">
        <v>108</v>
      </c>
      <c r="W31" s="47">
        <v>13</v>
      </c>
      <c r="X31" s="191">
        <v>0</v>
      </c>
      <c r="Y31" s="53"/>
      <c r="Z31" s="53">
        <f t="shared" si="1"/>
        <v>0</v>
      </c>
      <c r="AA31" s="53"/>
      <c r="AB31" s="52" t="s">
        <v>1625</v>
      </c>
      <c r="AC31" s="49"/>
      <c r="AE31" s="77"/>
      <c r="AF31" s="49"/>
      <c r="AG31" s="47"/>
      <c r="AH31" s="47"/>
      <c r="AI31" s="47"/>
      <c r="AJ31" s="47"/>
      <c r="AK31" s="47"/>
    </row>
    <row r="32" spans="2:37" s="46" customFormat="1" x14ac:dyDescent="0.25">
      <c r="B32" s="48">
        <v>22</v>
      </c>
      <c r="C32" s="47" t="str">
        <f t="shared" si="0"/>
        <v>10.3.11.2</v>
      </c>
      <c r="D32" s="47" t="s">
        <v>1550</v>
      </c>
      <c r="E32" s="48">
        <v>11</v>
      </c>
      <c r="F32" s="84">
        <v>2</v>
      </c>
      <c r="G32" s="84"/>
      <c r="H32" s="194"/>
      <c r="I32" s="84">
        <v>1</v>
      </c>
      <c r="J32" s="84"/>
      <c r="K32" s="47" t="s">
        <v>1552</v>
      </c>
      <c r="L32" s="47" t="s">
        <v>1551</v>
      </c>
      <c r="M32" s="47" t="s">
        <v>1623</v>
      </c>
      <c r="N32" s="209" t="s">
        <v>1624</v>
      </c>
      <c r="O32" s="84"/>
      <c r="P32" s="194"/>
      <c r="Q32" s="196">
        <v>0.02</v>
      </c>
      <c r="R32" s="196">
        <v>-0.09</v>
      </c>
      <c r="S32" s="196">
        <v>0.51</v>
      </c>
      <c r="T32" s="73" t="s">
        <v>518</v>
      </c>
      <c r="U32" s="47" t="s">
        <v>444</v>
      </c>
      <c r="V32" s="47">
        <v>137</v>
      </c>
      <c r="W32" s="47">
        <v>8</v>
      </c>
      <c r="X32" s="191">
        <v>1</v>
      </c>
      <c r="Y32" s="53"/>
      <c r="Z32" s="53">
        <f t="shared" si="1"/>
        <v>0</v>
      </c>
      <c r="AA32" s="53"/>
      <c r="AB32" s="52" t="s">
        <v>1625</v>
      </c>
      <c r="AC32" s="49"/>
      <c r="AE32" s="77"/>
      <c r="AF32" s="49"/>
      <c r="AG32" s="47"/>
      <c r="AH32" s="47"/>
      <c r="AI32" s="47"/>
      <c r="AJ32" s="47"/>
      <c r="AK32" s="47"/>
    </row>
    <row r="33" spans="2:37" s="46" customFormat="1" x14ac:dyDescent="0.25">
      <c r="B33" s="48">
        <v>23</v>
      </c>
      <c r="C33" s="47" t="str">
        <f t="shared" si="0"/>
        <v>10.3.12.1</v>
      </c>
      <c r="D33" s="47" t="s">
        <v>1550</v>
      </c>
      <c r="E33" s="48">
        <v>12</v>
      </c>
      <c r="F33" s="84">
        <v>1</v>
      </c>
      <c r="G33" s="193"/>
      <c r="H33" s="84"/>
      <c r="I33" s="84">
        <v>1</v>
      </c>
      <c r="J33" s="84"/>
      <c r="K33" s="47" t="s">
        <v>1551</v>
      </c>
      <c r="L33" s="51" t="s">
        <v>1552</v>
      </c>
      <c r="M33" s="47" t="s">
        <v>916</v>
      </c>
      <c r="N33" s="209" t="s">
        <v>1643</v>
      </c>
      <c r="O33" s="193"/>
      <c r="P33" s="84"/>
      <c r="Q33" s="196">
        <v>0.33</v>
      </c>
      <c r="R33" s="196">
        <v>0.25</v>
      </c>
      <c r="S33" s="196">
        <v>0.47</v>
      </c>
      <c r="T33" s="73" t="s">
        <v>518</v>
      </c>
      <c r="U33" s="47" t="s">
        <v>444</v>
      </c>
      <c r="V33" s="47">
        <v>92</v>
      </c>
      <c r="W33" s="47">
        <v>7</v>
      </c>
      <c r="X33" s="191">
        <v>1</v>
      </c>
      <c r="Y33" s="53"/>
      <c r="Z33" s="53">
        <f t="shared" si="1"/>
        <v>0</v>
      </c>
      <c r="AA33" s="53"/>
      <c r="AB33" s="52" t="s">
        <v>1645</v>
      </c>
      <c r="AC33" s="49" t="s">
        <v>1644</v>
      </c>
      <c r="AE33" s="77"/>
      <c r="AF33" s="49" t="s">
        <v>1603</v>
      </c>
      <c r="AG33" s="47"/>
      <c r="AH33" s="47"/>
      <c r="AI33" s="47"/>
      <c r="AJ33" s="47"/>
      <c r="AK33" s="47"/>
    </row>
    <row r="34" spans="2:37" s="46" customFormat="1" x14ac:dyDescent="0.25">
      <c r="B34" s="48">
        <v>24</v>
      </c>
      <c r="C34" s="47" t="str">
        <f t="shared" si="0"/>
        <v>10.3.12.2</v>
      </c>
      <c r="D34" s="47" t="s">
        <v>1550</v>
      </c>
      <c r="E34" s="48">
        <v>12</v>
      </c>
      <c r="F34" s="84">
        <v>2</v>
      </c>
      <c r="G34" s="84"/>
      <c r="H34" s="194"/>
      <c r="I34" s="84">
        <v>1</v>
      </c>
      <c r="J34" s="84" t="s">
        <v>1918</v>
      </c>
      <c r="K34" s="47" t="s">
        <v>1552</v>
      </c>
      <c r="L34" s="47" t="s">
        <v>1551</v>
      </c>
      <c r="M34" s="47" t="s">
        <v>916</v>
      </c>
      <c r="N34" s="209" t="s">
        <v>1643</v>
      </c>
      <c r="O34" s="84"/>
      <c r="P34" s="194"/>
      <c r="Q34" s="196">
        <v>0.44</v>
      </c>
      <c r="R34" s="196">
        <v>0.32</v>
      </c>
      <c r="S34" s="196">
        <v>250</v>
      </c>
      <c r="T34" s="200" t="s">
        <v>22</v>
      </c>
      <c r="U34" s="47" t="s">
        <v>445</v>
      </c>
      <c r="V34" s="47">
        <v>123</v>
      </c>
      <c r="W34" s="47">
        <v>9</v>
      </c>
      <c r="X34" s="191">
        <v>0</v>
      </c>
      <c r="Y34" s="53"/>
      <c r="Z34" s="53">
        <f t="shared" si="1"/>
        <v>0</v>
      </c>
      <c r="AA34" s="211">
        <v>1</v>
      </c>
      <c r="AB34" s="52" t="s">
        <v>1647</v>
      </c>
      <c r="AC34" s="49" t="s">
        <v>1646</v>
      </c>
      <c r="AE34" s="77"/>
      <c r="AF34" s="49" t="s">
        <v>1649</v>
      </c>
      <c r="AG34" s="47"/>
      <c r="AH34" s="47"/>
      <c r="AI34" s="47"/>
      <c r="AJ34" s="47"/>
      <c r="AK34" s="47"/>
    </row>
    <row r="35" spans="2:37" s="46" customFormat="1" x14ac:dyDescent="0.25">
      <c r="B35" s="48">
        <v>25</v>
      </c>
      <c r="C35" s="47" t="str">
        <f t="shared" si="0"/>
        <v>10.3.13.1</v>
      </c>
      <c r="D35" s="47" t="s">
        <v>1550</v>
      </c>
      <c r="E35" s="48">
        <v>13</v>
      </c>
      <c r="F35" s="84">
        <v>1</v>
      </c>
      <c r="G35" s="193"/>
      <c r="H35" s="84"/>
      <c r="I35" s="84">
        <v>1</v>
      </c>
      <c r="J35" s="84"/>
      <c r="K35" s="47" t="s">
        <v>1551</v>
      </c>
      <c r="L35" s="51" t="s">
        <v>1552</v>
      </c>
      <c r="M35" s="47" t="s">
        <v>309</v>
      </c>
      <c r="N35" s="209" t="s">
        <v>1648</v>
      </c>
      <c r="O35" s="193"/>
      <c r="P35" s="84"/>
      <c r="Q35" s="196">
        <v>0.14000000000000001</v>
      </c>
      <c r="R35" s="196">
        <v>0.05</v>
      </c>
      <c r="S35" s="196">
        <v>-0.4</v>
      </c>
      <c r="T35" s="73" t="s">
        <v>518</v>
      </c>
      <c r="U35" s="47" t="s">
        <v>446</v>
      </c>
      <c r="V35" s="47">
        <v>128</v>
      </c>
      <c r="W35" s="47">
        <v>5</v>
      </c>
      <c r="X35" s="191">
        <v>1</v>
      </c>
      <c r="Y35" s="53"/>
      <c r="Z35" s="53">
        <f t="shared" si="1"/>
        <v>0</v>
      </c>
      <c r="AA35" s="53"/>
      <c r="AB35" s="52" t="s">
        <v>1650</v>
      </c>
      <c r="AC35" s="49" t="s">
        <v>1651</v>
      </c>
      <c r="AE35" s="77"/>
      <c r="AF35" s="49" t="s">
        <v>1603</v>
      </c>
      <c r="AG35" s="47"/>
      <c r="AH35" s="47"/>
      <c r="AI35" s="47"/>
      <c r="AJ35" s="47"/>
      <c r="AK35" s="47"/>
    </row>
    <row r="36" spans="2:37" s="46" customFormat="1" x14ac:dyDescent="0.25">
      <c r="B36" s="48">
        <v>26</v>
      </c>
      <c r="C36" s="47" t="str">
        <f t="shared" si="0"/>
        <v>10.3.13.2</v>
      </c>
      <c r="D36" s="47" t="s">
        <v>1550</v>
      </c>
      <c r="E36" s="48">
        <v>13</v>
      </c>
      <c r="F36" s="84">
        <v>2</v>
      </c>
      <c r="G36" s="84"/>
      <c r="H36" s="194"/>
      <c r="I36" s="84">
        <v>1</v>
      </c>
      <c r="J36" s="84"/>
      <c r="K36" s="47" t="s">
        <v>1552</v>
      </c>
      <c r="L36" s="47" t="s">
        <v>1551</v>
      </c>
      <c r="M36" s="47" t="s">
        <v>309</v>
      </c>
      <c r="N36" s="209" t="s">
        <v>1648</v>
      </c>
      <c r="O36" s="84"/>
      <c r="P36" s="194"/>
      <c r="Q36" s="196">
        <v>0.24</v>
      </c>
      <c r="R36" s="196">
        <v>0.25</v>
      </c>
      <c r="S36" s="196">
        <v>0.46</v>
      </c>
      <c r="T36" s="73" t="s">
        <v>518</v>
      </c>
      <c r="U36" s="47" t="s">
        <v>444</v>
      </c>
      <c r="V36" s="47">
        <v>192</v>
      </c>
      <c r="W36" s="47">
        <v>16</v>
      </c>
      <c r="X36" s="191">
        <v>0</v>
      </c>
      <c r="Y36" s="53"/>
      <c r="Z36" s="53">
        <f t="shared" si="1"/>
        <v>0</v>
      </c>
      <c r="AA36" s="53"/>
      <c r="AB36" s="52" t="s">
        <v>1650</v>
      </c>
      <c r="AC36" s="49"/>
      <c r="AE36" s="77"/>
      <c r="AF36" s="49"/>
      <c r="AG36" s="47"/>
      <c r="AH36" s="47"/>
      <c r="AI36" s="47"/>
      <c r="AJ36" s="47"/>
      <c r="AK36" s="47"/>
    </row>
    <row r="37" spans="2:37" s="46" customFormat="1" x14ac:dyDescent="0.25">
      <c r="B37" s="48">
        <v>27</v>
      </c>
      <c r="C37" s="47" t="str">
        <f t="shared" si="0"/>
        <v>10.3.14.1</v>
      </c>
      <c r="D37" s="47" t="s">
        <v>1550</v>
      </c>
      <c r="E37" s="48">
        <v>14</v>
      </c>
      <c r="F37" s="84">
        <v>1</v>
      </c>
      <c r="G37" s="193"/>
      <c r="H37" s="84"/>
      <c r="I37" s="84">
        <v>1</v>
      </c>
      <c r="J37" s="84"/>
      <c r="K37" s="47" t="s">
        <v>1551</v>
      </c>
      <c r="L37" s="51" t="s">
        <v>1552</v>
      </c>
      <c r="M37" s="47" t="s">
        <v>348</v>
      </c>
      <c r="N37" s="209" t="s">
        <v>1652</v>
      </c>
      <c r="O37" s="193"/>
      <c r="P37" s="84"/>
      <c r="Q37" s="196">
        <v>0.33</v>
      </c>
      <c r="R37" s="196">
        <v>0.27</v>
      </c>
      <c r="S37" s="196">
        <v>0.42</v>
      </c>
      <c r="T37" s="73" t="s">
        <v>518</v>
      </c>
      <c r="U37" s="47" t="s">
        <v>444</v>
      </c>
      <c r="V37" s="47">
        <v>94</v>
      </c>
      <c r="W37" s="47">
        <v>8</v>
      </c>
      <c r="X37" s="191">
        <v>0</v>
      </c>
      <c r="Y37" s="53"/>
      <c r="Z37" s="53">
        <f t="shared" si="1"/>
        <v>0</v>
      </c>
      <c r="AA37" s="53"/>
      <c r="AB37" s="52" t="s">
        <v>1653</v>
      </c>
      <c r="AC37" s="49"/>
      <c r="AE37" s="77"/>
      <c r="AF37" s="49"/>
      <c r="AG37" s="47"/>
      <c r="AH37" s="47"/>
      <c r="AI37" s="47"/>
      <c r="AJ37" s="47"/>
      <c r="AK37" s="47"/>
    </row>
    <row r="38" spans="2:37" s="46" customFormat="1" x14ac:dyDescent="0.25">
      <c r="B38" s="48">
        <v>28</v>
      </c>
      <c r="C38" s="47" t="str">
        <f t="shared" si="0"/>
        <v>10.3.14.2</v>
      </c>
      <c r="D38" s="47" t="s">
        <v>1550</v>
      </c>
      <c r="E38" s="48">
        <v>14</v>
      </c>
      <c r="F38" s="84">
        <v>2</v>
      </c>
      <c r="G38" s="84"/>
      <c r="H38" s="194"/>
      <c r="I38" s="84">
        <v>1</v>
      </c>
      <c r="J38" s="84"/>
      <c r="K38" s="47" t="s">
        <v>1552</v>
      </c>
      <c r="L38" s="47" t="s">
        <v>1551</v>
      </c>
      <c r="M38" s="47" t="s">
        <v>348</v>
      </c>
      <c r="N38" s="209" t="s">
        <v>1652</v>
      </c>
      <c r="O38" s="84"/>
      <c r="P38" s="194"/>
      <c r="Q38" s="196">
        <v>0.51</v>
      </c>
      <c r="R38" s="196">
        <v>0.31</v>
      </c>
      <c r="S38" s="196">
        <v>0.9</v>
      </c>
      <c r="T38" s="73" t="s">
        <v>518</v>
      </c>
      <c r="U38" s="47" t="s">
        <v>444</v>
      </c>
      <c r="V38" s="47">
        <v>125</v>
      </c>
      <c r="W38" s="47">
        <v>6</v>
      </c>
      <c r="X38" s="191">
        <v>1</v>
      </c>
      <c r="Y38" s="53"/>
      <c r="Z38" s="53">
        <f t="shared" si="1"/>
        <v>0</v>
      </c>
      <c r="AA38" s="211">
        <v>1</v>
      </c>
      <c r="AB38" s="52" t="s">
        <v>1654</v>
      </c>
      <c r="AC38" s="49" t="s">
        <v>1674</v>
      </c>
      <c r="AE38" s="77"/>
      <c r="AF38" s="49" t="s">
        <v>1603</v>
      </c>
      <c r="AG38" s="47"/>
      <c r="AH38" s="47"/>
      <c r="AI38" s="47"/>
      <c r="AJ38" s="47"/>
      <c r="AK38" s="47"/>
    </row>
    <row r="39" spans="2:37" s="46" customFormat="1" ht="16.5" x14ac:dyDescent="0.25">
      <c r="B39" s="48">
        <v>29</v>
      </c>
      <c r="C39" s="47" t="str">
        <f t="shared" si="0"/>
        <v>10.3.15.1</v>
      </c>
      <c r="D39" s="47" t="s">
        <v>1550</v>
      </c>
      <c r="E39" s="48">
        <v>15</v>
      </c>
      <c r="F39" s="84">
        <v>1</v>
      </c>
      <c r="G39" s="193"/>
      <c r="H39" s="84"/>
      <c r="I39" s="84">
        <v>1</v>
      </c>
      <c r="J39" s="84"/>
      <c r="K39" s="47" t="s">
        <v>1551</v>
      </c>
      <c r="L39" s="51" t="s">
        <v>1552</v>
      </c>
      <c r="M39" s="47" t="s">
        <v>505</v>
      </c>
      <c r="N39" s="209" t="s">
        <v>1656</v>
      </c>
      <c r="O39" s="193"/>
      <c r="P39" s="84"/>
      <c r="Q39" s="196">
        <v>0.26</v>
      </c>
      <c r="R39" s="196">
        <v>0.32</v>
      </c>
      <c r="S39" s="196">
        <v>0.47</v>
      </c>
      <c r="T39" s="73" t="s">
        <v>518</v>
      </c>
      <c r="U39" s="47" t="s">
        <v>444</v>
      </c>
      <c r="V39" s="47">
        <v>106</v>
      </c>
      <c r="W39" s="47">
        <v>12</v>
      </c>
      <c r="X39" s="191">
        <v>0</v>
      </c>
      <c r="Y39" s="53"/>
      <c r="Z39" s="53">
        <f t="shared" si="1"/>
        <v>0</v>
      </c>
      <c r="AA39" s="53"/>
      <c r="AB39" s="52" t="s">
        <v>1657</v>
      </c>
      <c r="AC39" s="49"/>
      <c r="AE39" s="77"/>
      <c r="AF39" s="49"/>
      <c r="AG39" s="47"/>
      <c r="AH39" s="47"/>
      <c r="AI39" s="47"/>
      <c r="AJ39" s="47"/>
      <c r="AK39" s="47"/>
    </row>
    <row r="40" spans="2:37" s="46" customFormat="1" ht="16.5" x14ac:dyDescent="0.25">
      <c r="B40" s="48">
        <v>30</v>
      </c>
      <c r="C40" s="47" t="str">
        <f t="shared" si="0"/>
        <v>10.3.15.2</v>
      </c>
      <c r="D40" s="47" t="s">
        <v>1550</v>
      </c>
      <c r="E40" s="48">
        <v>15</v>
      </c>
      <c r="F40" s="84">
        <v>2</v>
      </c>
      <c r="G40" s="84"/>
      <c r="H40" s="194"/>
      <c r="I40" s="84">
        <v>1</v>
      </c>
      <c r="J40" s="84"/>
      <c r="K40" s="47" t="s">
        <v>1552</v>
      </c>
      <c r="L40" s="47" t="s">
        <v>1551</v>
      </c>
      <c r="M40" s="47" t="s">
        <v>505</v>
      </c>
      <c r="N40" s="209" t="s">
        <v>1656</v>
      </c>
      <c r="O40" s="84"/>
      <c r="P40" s="194"/>
      <c r="Q40" s="196">
        <v>0.39</v>
      </c>
      <c r="R40" s="196">
        <v>0.38</v>
      </c>
      <c r="S40" s="196">
        <v>0.46</v>
      </c>
      <c r="T40" s="73" t="s">
        <v>518</v>
      </c>
      <c r="U40" s="47" t="s">
        <v>444</v>
      </c>
      <c r="V40" s="47">
        <v>119</v>
      </c>
      <c r="W40" s="47">
        <v>10</v>
      </c>
      <c r="X40" s="191">
        <v>0</v>
      </c>
      <c r="Y40" s="53"/>
      <c r="Z40" s="53">
        <f t="shared" si="1"/>
        <v>0</v>
      </c>
      <c r="AA40" s="53"/>
      <c r="AB40" s="52" t="s">
        <v>1657</v>
      </c>
      <c r="AC40" s="49"/>
      <c r="AE40" s="77"/>
      <c r="AF40" s="49"/>
      <c r="AG40" s="47"/>
      <c r="AH40" s="47"/>
      <c r="AI40" s="47"/>
      <c r="AJ40" s="47"/>
      <c r="AK40" s="47"/>
    </row>
    <row r="41" spans="2:37" s="46" customFormat="1" x14ac:dyDescent="0.25">
      <c r="B41" s="48">
        <v>31</v>
      </c>
      <c r="C41" s="47" t="str">
        <f t="shared" si="0"/>
        <v>10.3.16.1</v>
      </c>
      <c r="D41" s="47" t="s">
        <v>1550</v>
      </c>
      <c r="E41" s="48">
        <v>16</v>
      </c>
      <c r="F41" s="84">
        <v>1</v>
      </c>
      <c r="G41" s="193"/>
      <c r="H41" s="84"/>
      <c r="I41" s="84">
        <v>1</v>
      </c>
      <c r="J41" s="84"/>
      <c r="K41" s="47" t="s">
        <v>1551</v>
      </c>
      <c r="L41" s="51" t="s">
        <v>1552</v>
      </c>
      <c r="M41" s="47" t="s">
        <v>1659</v>
      </c>
      <c r="N41" s="209" t="s">
        <v>1660</v>
      </c>
      <c r="O41" s="193"/>
      <c r="P41" s="84"/>
      <c r="Q41" s="196">
        <v>0.23</v>
      </c>
      <c r="R41" s="196">
        <v>0.23</v>
      </c>
      <c r="S41" s="196">
        <v>0.76</v>
      </c>
      <c r="T41" s="73" t="s">
        <v>518</v>
      </c>
      <c r="U41" s="47" t="s">
        <v>444</v>
      </c>
      <c r="V41" s="47">
        <v>103</v>
      </c>
      <c r="W41" s="47">
        <v>14</v>
      </c>
      <c r="X41" s="191">
        <v>0</v>
      </c>
      <c r="Y41" s="53"/>
      <c r="Z41" s="53">
        <f t="shared" si="1"/>
        <v>0</v>
      </c>
      <c r="AA41" s="53"/>
      <c r="AB41" s="52" t="s">
        <v>1661</v>
      </c>
      <c r="AC41" s="49"/>
      <c r="AE41" s="77"/>
      <c r="AF41" s="49"/>
      <c r="AG41" s="47"/>
      <c r="AH41" s="47"/>
      <c r="AI41" s="47"/>
      <c r="AJ41" s="47"/>
      <c r="AK41" s="47"/>
    </row>
    <row r="42" spans="2:37" s="46" customFormat="1" x14ac:dyDescent="0.25">
      <c r="B42" s="48">
        <v>32</v>
      </c>
      <c r="C42" s="47" t="str">
        <f t="shared" si="0"/>
        <v>10.3.16.2</v>
      </c>
      <c r="D42" s="47" t="s">
        <v>1550</v>
      </c>
      <c r="E42" s="48">
        <v>16</v>
      </c>
      <c r="F42" s="84">
        <v>2</v>
      </c>
      <c r="G42" s="84"/>
      <c r="H42" s="194"/>
      <c r="I42" s="84">
        <v>1</v>
      </c>
      <c r="J42" s="84"/>
      <c r="K42" s="47" t="s">
        <v>1552</v>
      </c>
      <c r="L42" s="47" t="s">
        <v>1551</v>
      </c>
      <c r="M42" s="47" t="s">
        <v>1659</v>
      </c>
      <c r="N42" s="209" t="s">
        <v>1660</v>
      </c>
      <c r="O42" s="84"/>
      <c r="P42" s="194"/>
      <c r="Q42" s="196">
        <v>0.37</v>
      </c>
      <c r="R42" s="196">
        <v>0.17</v>
      </c>
      <c r="S42" s="196">
        <v>0.41</v>
      </c>
      <c r="T42" s="73" t="s">
        <v>518</v>
      </c>
      <c r="U42" s="47" t="s">
        <v>446</v>
      </c>
      <c r="V42" s="47">
        <v>166</v>
      </c>
      <c r="W42" s="47">
        <v>5</v>
      </c>
      <c r="X42" s="191">
        <v>1</v>
      </c>
      <c r="Y42" s="53"/>
      <c r="Z42" s="53">
        <f t="shared" si="1"/>
        <v>0</v>
      </c>
      <c r="AA42" s="53"/>
      <c r="AB42" s="52" t="s">
        <v>1661</v>
      </c>
      <c r="AC42" s="49" t="s">
        <v>1662</v>
      </c>
      <c r="AE42" s="77"/>
      <c r="AF42" s="49" t="s">
        <v>1603</v>
      </c>
      <c r="AG42" s="47"/>
      <c r="AH42" s="47"/>
      <c r="AI42" s="47"/>
      <c r="AJ42" s="47"/>
      <c r="AK42" s="47"/>
    </row>
    <row r="43" spans="2:37" s="46" customFormat="1" x14ac:dyDescent="0.25">
      <c r="B43" s="48">
        <v>33</v>
      </c>
      <c r="C43" s="47" t="str">
        <f t="shared" ref="C43:C74" si="2">CONCATENATE(D43,E43,".",F43)</f>
        <v>10.3.17.1</v>
      </c>
      <c r="D43" s="47" t="s">
        <v>1550</v>
      </c>
      <c r="E43" s="48">
        <v>17</v>
      </c>
      <c r="F43" s="84">
        <v>1</v>
      </c>
      <c r="G43" s="193"/>
      <c r="H43" s="84"/>
      <c r="I43" s="84">
        <v>1</v>
      </c>
      <c r="J43" s="84"/>
      <c r="K43" s="47" t="s">
        <v>1551</v>
      </c>
      <c r="L43" s="51" t="s">
        <v>1552</v>
      </c>
      <c r="M43" s="47" t="s">
        <v>1413</v>
      </c>
      <c r="N43" s="209" t="s">
        <v>1664</v>
      </c>
      <c r="O43" s="193"/>
      <c r="P43" s="84"/>
      <c r="Q43" s="196">
        <v>0.22</v>
      </c>
      <c r="R43" s="196">
        <v>0.28000000000000003</v>
      </c>
      <c r="S43" s="196">
        <v>1.06</v>
      </c>
      <c r="T43" s="73" t="s">
        <v>518</v>
      </c>
      <c r="U43" s="47" t="s">
        <v>444</v>
      </c>
      <c r="V43" s="47">
        <v>254</v>
      </c>
      <c r="W43" s="47">
        <v>9</v>
      </c>
      <c r="X43" s="191">
        <v>0</v>
      </c>
      <c r="Y43" s="53"/>
      <c r="Z43" s="53">
        <f t="shared" ref="Z43:Z74" si="3">IF(RIGHT(N43)=" ",1,0)</f>
        <v>0</v>
      </c>
      <c r="AA43" s="53"/>
      <c r="AB43" s="52" t="s">
        <v>1663</v>
      </c>
      <c r="AC43" s="49"/>
      <c r="AE43" s="77"/>
      <c r="AF43" s="49"/>
      <c r="AG43" s="47"/>
      <c r="AH43" s="47"/>
      <c r="AI43" s="47"/>
      <c r="AJ43" s="47"/>
      <c r="AK43" s="47"/>
    </row>
    <row r="44" spans="2:37" s="46" customFormat="1" x14ac:dyDescent="0.25">
      <c r="B44" s="48">
        <v>34</v>
      </c>
      <c r="C44" s="47" t="str">
        <f t="shared" si="2"/>
        <v>10.3.17.2</v>
      </c>
      <c r="D44" s="47" t="s">
        <v>1550</v>
      </c>
      <c r="E44" s="48">
        <v>17</v>
      </c>
      <c r="F44" s="84">
        <v>2</v>
      </c>
      <c r="G44" s="84"/>
      <c r="H44" s="194"/>
      <c r="I44" s="84">
        <v>1</v>
      </c>
      <c r="J44" s="84"/>
      <c r="K44" s="47" t="s">
        <v>1552</v>
      </c>
      <c r="L44" s="47" t="s">
        <v>1551</v>
      </c>
      <c r="M44" s="47" t="s">
        <v>1413</v>
      </c>
      <c r="N44" s="209" t="s">
        <v>1664</v>
      </c>
      <c r="O44" s="84"/>
      <c r="P44" s="194"/>
      <c r="Q44" s="196">
        <v>0.42</v>
      </c>
      <c r="R44" s="196">
        <v>0.28999999999999998</v>
      </c>
      <c r="S44" s="196">
        <v>0.56999999999999995</v>
      </c>
      <c r="T44" s="73" t="s">
        <v>518</v>
      </c>
      <c r="U44" s="47" t="s">
        <v>446</v>
      </c>
      <c r="V44" s="47">
        <v>138</v>
      </c>
      <c r="W44" s="47">
        <v>5</v>
      </c>
      <c r="X44" s="191">
        <v>1</v>
      </c>
      <c r="Y44" s="53"/>
      <c r="Z44" s="53">
        <f t="shared" si="3"/>
        <v>0</v>
      </c>
      <c r="AA44" s="53"/>
      <c r="AB44" s="52" t="s">
        <v>1663</v>
      </c>
      <c r="AC44" s="49" t="s">
        <v>1665</v>
      </c>
      <c r="AE44" s="77"/>
      <c r="AF44" s="49" t="s">
        <v>1603</v>
      </c>
      <c r="AG44" s="47"/>
      <c r="AH44" s="47"/>
      <c r="AI44" s="47"/>
      <c r="AJ44" s="47"/>
      <c r="AK44" s="47"/>
    </row>
    <row r="45" spans="2:37" s="46" customFormat="1" x14ac:dyDescent="0.25">
      <c r="B45" s="48">
        <v>35</v>
      </c>
      <c r="C45" s="47" t="str">
        <f t="shared" si="2"/>
        <v>10.3.18.1</v>
      </c>
      <c r="D45" s="47" t="s">
        <v>1550</v>
      </c>
      <c r="E45" s="48">
        <v>18</v>
      </c>
      <c r="F45" s="84">
        <v>1</v>
      </c>
      <c r="G45" s="193"/>
      <c r="H45" s="84"/>
      <c r="I45" s="84">
        <v>1</v>
      </c>
      <c r="J45" s="84"/>
      <c r="K45" s="47" t="s">
        <v>1551</v>
      </c>
      <c r="L45" s="51" t="s">
        <v>1552</v>
      </c>
      <c r="M45" s="47" t="s">
        <v>1666</v>
      </c>
      <c r="N45" s="209" t="s">
        <v>1667</v>
      </c>
      <c r="O45" s="193"/>
      <c r="P45" s="84"/>
      <c r="Q45" s="196">
        <v>0.38</v>
      </c>
      <c r="R45" s="196">
        <v>0.4</v>
      </c>
      <c r="S45" s="196">
        <v>0.53</v>
      </c>
      <c r="T45" s="73" t="s">
        <v>518</v>
      </c>
      <c r="U45" s="47" t="s">
        <v>444</v>
      </c>
      <c r="V45" s="47">
        <v>107</v>
      </c>
      <c r="W45" s="47">
        <v>16</v>
      </c>
      <c r="X45" s="191">
        <v>0</v>
      </c>
      <c r="Y45" s="53"/>
      <c r="Z45" s="53">
        <f t="shared" si="3"/>
        <v>0</v>
      </c>
      <c r="AA45" s="53"/>
      <c r="AB45" s="52" t="s">
        <v>1668</v>
      </c>
      <c r="AC45" s="49"/>
      <c r="AE45" s="77"/>
      <c r="AF45" s="49"/>
      <c r="AG45" s="47"/>
      <c r="AH45" s="47"/>
      <c r="AI45" s="47"/>
      <c r="AJ45" s="47"/>
      <c r="AK45" s="47"/>
    </row>
    <row r="46" spans="2:37" s="46" customFormat="1" x14ac:dyDescent="0.25">
      <c r="B46" s="48">
        <v>36</v>
      </c>
      <c r="C46" s="47" t="str">
        <f t="shared" si="2"/>
        <v>10.3.18.2</v>
      </c>
      <c r="D46" s="47" t="s">
        <v>1550</v>
      </c>
      <c r="E46" s="48">
        <v>18</v>
      </c>
      <c r="F46" s="84">
        <v>2</v>
      </c>
      <c r="G46" s="84"/>
      <c r="H46" s="194"/>
      <c r="I46" s="84">
        <v>1</v>
      </c>
      <c r="J46" s="84"/>
      <c r="K46" s="47" t="s">
        <v>1552</v>
      </c>
      <c r="L46" s="47" t="s">
        <v>1551</v>
      </c>
      <c r="M46" s="47" t="s">
        <v>1666</v>
      </c>
      <c r="N46" s="209" t="s">
        <v>1667</v>
      </c>
      <c r="O46" s="84"/>
      <c r="P46" s="194"/>
      <c r="Q46" s="196">
        <v>0.48</v>
      </c>
      <c r="R46" s="196">
        <v>0.36</v>
      </c>
      <c r="S46" s="196">
        <v>0.59</v>
      </c>
      <c r="T46" s="73" t="s">
        <v>518</v>
      </c>
      <c r="U46" s="47" t="s">
        <v>446</v>
      </c>
      <c r="V46" s="47">
        <v>135</v>
      </c>
      <c r="W46" s="47">
        <v>5</v>
      </c>
      <c r="X46" s="191">
        <v>1</v>
      </c>
      <c r="Y46" s="53"/>
      <c r="Z46" s="53">
        <f t="shared" si="3"/>
        <v>0</v>
      </c>
      <c r="AA46" s="53"/>
      <c r="AB46" s="52" t="s">
        <v>1668</v>
      </c>
      <c r="AC46" s="49" t="s">
        <v>1694</v>
      </c>
      <c r="AE46" s="77"/>
      <c r="AF46" s="49" t="s">
        <v>1603</v>
      </c>
      <c r="AG46" s="47"/>
      <c r="AH46" s="47"/>
      <c r="AI46" s="47"/>
      <c r="AJ46" s="47"/>
      <c r="AK46" s="47"/>
    </row>
    <row r="47" spans="2:37" s="46" customFormat="1" ht="16.5" x14ac:dyDescent="0.25">
      <c r="B47" s="48">
        <v>37</v>
      </c>
      <c r="C47" s="47" t="str">
        <f t="shared" si="2"/>
        <v>10.3.19.1</v>
      </c>
      <c r="D47" s="47" t="s">
        <v>1550</v>
      </c>
      <c r="E47" s="48">
        <v>19</v>
      </c>
      <c r="F47" s="84">
        <v>1</v>
      </c>
      <c r="G47" s="193"/>
      <c r="H47" s="84"/>
      <c r="I47" s="84">
        <v>1</v>
      </c>
      <c r="J47" s="84"/>
      <c r="K47" s="47" t="s">
        <v>1551</v>
      </c>
      <c r="L47" s="51" t="s">
        <v>1552</v>
      </c>
      <c r="M47" s="47" t="s">
        <v>331</v>
      </c>
      <c r="N47" s="209" t="s">
        <v>1724</v>
      </c>
      <c r="O47" s="193"/>
      <c r="P47" s="84"/>
      <c r="Q47" s="196">
        <v>-0.39</v>
      </c>
      <c r="R47" s="196">
        <v>-0.34</v>
      </c>
      <c r="S47" s="196">
        <v>0.91</v>
      </c>
      <c r="T47" s="73" t="s">
        <v>518</v>
      </c>
      <c r="U47" s="47" t="s">
        <v>444</v>
      </c>
      <c r="V47" s="47">
        <v>186</v>
      </c>
      <c r="W47" s="47">
        <v>7</v>
      </c>
      <c r="X47" s="191">
        <v>1</v>
      </c>
      <c r="Y47" s="53"/>
      <c r="Z47" s="53">
        <f t="shared" si="3"/>
        <v>0</v>
      </c>
      <c r="AA47" s="53"/>
      <c r="AB47" s="52" t="s">
        <v>1697</v>
      </c>
      <c r="AC47" s="49" t="s">
        <v>1698</v>
      </c>
      <c r="AE47" s="77"/>
      <c r="AF47" s="49" t="s">
        <v>1603</v>
      </c>
      <c r="AG47" s="47"/>
      <c r="AH47" s="47"/>
      <c r="AI47" s="47"/>
      <c r="AJ47" s="47"/>
      <c r="AK47" s="47"/>
    </row>
    <row r="48" spans="2:37" s="46" customFormat="1" ht="16.5" x14ac:dyDescent="0.25">
      <c r="B48" s="48">
        <v>38</v>
      </c>
      <c r="C48" s="47" t="str">
        <f t="shared" si="2"/>
        <v>10.3.19.2</v>
      </c>
      <c r="D48" s="47" t="s">
        <v>1550</v>
      </c>
      <c r="E48" s="48">
        <v>19</v>
      </c>
      <c r="F48" s="84">
        <v>2</v>
      </c>
      <c r="G48" s="84"/>
      <c r="H48" s="194"/>
      <c r="I48" s="84">
        <v>1</v>
      </c>
      <c r="J48" s="84"/>
      <c r="K48" s="47" t="s">
        <v>1552</v>
      </c>
      <c r="L48" s="47" t="s">
        <v>1551</v>
      </c>
      <c r="M48" s="47" t="s">
        <v>331</v>
      </c>
      <c r="N48" s="209" t="s">
        <v>1724</v>
      </c>
      <c r="O48" s="84"/>
      <c r="P48" s="194"/>
      <c r="Q48" s="196">
        <v>-0.28999999999999998</v>
      </c>
      <c r="R48" s="196">
        <v>-0.53</v>
      </c>
      <c r="S48" s="196">
        <v>-0.53</v>
      </c>
      <c r="T48" s="73" t="s">
        <v>518</v>
      </c>
      <c r="U48" s="47" t="s">
        <v>444</v>
      </c>
      <c r="V48" s="47">
        <v>94</v>
      </c>
      <c r="W48" s="47">
        <v>16</v>
      </c>
      <c r="X48" s="191">
        <v>0</v>
      </c>
      <c r="Y48" s="53"/>
      <c r="Z48" s="53">
        <f t="shared" si="3"/>
        <v>0</v>
      </c>
      <c r="AA48" s="53"/>
      <c r="AB48" s="52" t="s">
        <v>1697</v>
      </c>
      <c r="AC48" s="49"/>
      <c r="AE48" s="77"/>
      <c r="AF48" s="49"/>
      <c r="AG48" s="47"/>
      <c r="AH48" s="47"/>
      <c r="AI48" s="47"/>
      <c r="AJ48" s="47"/>
      <c r="AK48" s="47"/>
    </row>
    <row r="49" spans="2:37" s="46" customFormat="1" x14ac:dyDescent="0.25">
      <c r="B49" s="48">
        <v>39</v>
      </c>
      <c r="C49" s="47" t="str">
        <f t="shared" si="2"/>
        <v>10.3.20.1</v>
      </c>
      <c r="D49" s="47" t="s">
        <v>1550</v>
      </c>
      <c r="E49" s="48">
        <v>20</v>
      </c>
      <c r="F49" s="84">
        <v>1</v>
      </c>
      <c r="G49" s="193"/>
      <c r="H49" s="84"/>
      <c r="I49" s="84">
        <v>1</v>
      </c>
      <c r="J49" s="84" t="s">
        <v>1918</v>
      </c>
      <c r="K49" s="47" t="s">
        <v>1551</v>
      </c>
      <c r="L49" s="51" t="s">
        <v>1552</v>
      </c>
      <c r="M49" s="47" t="s">
        <v>1699</v>
      </c>
      <c r="N49" s="209" t="s">
        <v>1703</v>
      </c>
      <c r="O49" s="193"/>
      <c r="P49" s="84"/>
      <c r="Q49" s="196">
        <v>0.44</v>
      </c>
      <c r="R49" s="196">
        <v>0.4</v>
      </c>
      <c r="S49" s="196">
        <v>8.7899999999999991</v>
      </c>
      <c r="T49" s="204" t="s">
        <v>22</v>
      </c>
      <c r="U49" s="47" t="s">
        <v>445</v>
      </c>
      <c r="V49" s="47">
        <v>166</v>
      </c>
      <c r="W49" s="47">
        <v>10</v>
      </c>
      <c r="X49" s="191">
        <v>0</v>
      </c>
      <c r="Y49" s="53"/>
      <c r="Z49" s="53">
        <f t="shared" si="3"/>
        <v>0</v>
      </c>
      <c r="AA49" s="53"/>
      <c r="AB49" s="52" t="s">
        <v>1700</v>
      </c>
      <c r="AC49" s="49" t="s">
        <v>1701</v>
      </c>
      <c r="AE49" s="77"/>
      <c r="AF49" s="49" t="s">
        <v>1702</v>
      </c>
      <c r="AG49" s="47"/>
      <c r="AH49" s="47"/>
      <c r="AI49" s="47"/>
      <c r="AJ49" s="47"/>
      <c r="AK49" s="47"/>
    </row>
    <row r="50" spans="2:37" s="46" customFormat="1" x14ac:dyDescent="0.25">
      <c r="B50" s="48">
        <v>40</v>
      </c>
      <c r="C50" s="47" t="str">
        <f t="shared" si="2"/>
        <v>10.3.20.2</v>
      </c>
      <c r="D50" s="47" t="s">
        <v>1550</v>
      </c>
      <c r="E50" s="48">
        <v>20</v>
      </c>
      <c r="F50" s="84">
        <v>2</v>
      </c>
      <c r="G50" s="84"/>
      <c r="H50" s="194"/>
      <c r="I50" s="84">
        <v>1</v>
      </c>
      <c r="J50" s="84" t="s">
        <v>1918</v>
      </c>
      <c r="K50" s="47" t="s">
        <v>1552</v>
      </c>
      <c r="L50" s="47" t="s">
        <v>1551</v>
      </c>
      <c r="M50" s="47" t="s">
        <v>1699</v>
      </c>
      <c r="N50" s="209" t="s">
        <v>1703</v>
      </c>
      <c r="O50" s="84"/>
      <c r="P50" s="194"/>
      <c r="Q50" s="196">
        <v>0.65</v>
      </c>
      <c r="R50" s="196">
        <v>0.44</v>
      </c>
      <c r="S50" s="196">
        <v>10.91</v>
      </c>
      <c r="T50" s="204" t="s">
        <v>22</v>
      </c>
      <c r="U50" s="47" t="s">
        <v>445</v>
      </c>
      <c r="V50" s="47">
        <v>83</v>
      </c>
      <c r="W50" s="47">
        <v>27</v>
      </c>
      <c r="X50" s="191">
        <v>0</v>
      </c>
      <c r="Y50" s="53"/>
      <c r="Z50" s="53">
        <f t="shared" si="3"/>
        <v>0</v>
      </c>
      <c r="AA50" s="53"/>
      <c r="AB50" s="52" t="s">
        <v>1700</v>
      </c>
      <c r="AC50" s="49" t="s">
        <v>1704</v>
      </c>
      <c r="AE50" s="77"/>
      <c r="AF50" s="49"/>
      <c r="AG50" s="47"/>
      <c r="AH50" s="47"/>
      <c r="AI50" s="47"/>
      <c r="AJ50" s="47"/>
      <c r="AK50" s="47"/>
    </row>
    <row r="51" spans="2:37" s="46" customFormat="1" x14ac:dyDescent="0.25">
      <c r="B51" s="48">
        <v>41</v>
      </c>
      <c r="C51" s="47" t="str">
        <f t="shared" si="2"/>
        <v>10.3.21.1</v>
      </c>
      <c r="D51" s="47" t="s">
        <v>1550</v>
      </c>
      <c r="E51" s="48">
        <v>21</v>
      </c>
      <c r="F51" s="84">
        <v>1</v>
      </c>
      <c r="G51" s="193"/>
      <c r="H51" s="84"/>
      <c r="I51" s="84">
        <v>1</v>
      </c>
      <c r="J51" s="84"/>
      <c r="K51" s="47" t="s">
        <v>1551</v>
      </c>
      <c r="L51" s="51" t="s">
        <v>1552</v>
      </c>
      <c r="M51" s="47" t="s">
        <v>1705</v>
      </c>
      <c r="N51" s="209" t="s">
        <v>1707</v>
      </c>
      <c r="O51" s="193"/>
      <c r="P51" s="84"/>
      <c r="Q51" s="196">
        <v>0.09</v>
      </c>
      <c r="R51" s="196">
        <v>0.16</v>
      </c>
      <c r="S51" s="196">
        <v>-0.24</v>
      </c>
      <c r="T51" s="73" t="s">
        <v>518</v>
      </c>
      <c r="U51" s="47" t="s">
        <v>444</v>
      </c>
      <c r="V51" s="47">
        <v>109</v>
      </c>
      <c r="W51" s="47">
        <v>10</v>
      </c>
      <c r="X51" s="191">
        <v>1</v>
      </c>
      <c r="Y51" s="53"/>
      <c r="Z51" s="53">
        <f t="shared" si="3"/>
        <v>0</v>
      </c>
      <c r="AA51" s="53"/>
      <c r="AB51" s="52" t="s">
        <v>1706</v>
      </c>
      <c r="AC51" s="49"/>
      <c r="AE51" s="77"/>
      <c r="AF51" s="49"/>
      <c r="AG51" s="47"/>
      <c r="AH51" s="47"/>
      <c r="AI51" s="47"/>
      <c r="AJ51" s="47"/>
      <c r="AK51" s="47"/>
    </row>
    <row r="52" spans="2:37" s="46" customFormat="1" x14ac:dyDescent="0.25">
      <c r="B52" s="48">
        <v>42</v>
      </c>
      <c r="C52" s="47" t="str">
        <f t="shared" si="2"/>
        <v>10.3.21.2</v>
      </c>
      <c r="D52" s="47" t="s">
        <v>1550</v>
      </c>
      <c r="E52" s="48">
        <v>21</v>
      </c>
      <c r="F52" s="84">
        <v>2</v>
      </c>
      <c r="G52" s="84"/>
      <c r="H52" s="194"/>
      <c r="I52" s="84">
        <v>1</v>
      </c>
      <c r="J52" s="84" t="s">
        <v>1918</v>
      </c>
      <c r="K52" s="47" t="s">
        <v>1552</v>
      </c>
      <c r="L52" s="47" t="s">
        <v>1551</v>
      </c>
      <c r="M52" s="47" t="s">
        <v>1705</v>
      </c>
      <c r="N52" s="209" t="s">
        <v>1707</v>
      </c>
      <c r="O52" s="84"/>
      <c r="P52" s="194"/>
      <c r="Q52" s="196">
        <v>0.28999999999999998</v>
      </c>
      <c r="R52" s="196">
        <v>0.08</v>
      </c>
      <c r="S52" s="196">
        <v>7.76</v>
      </c>
      <c r="T52" s="200" t="s">
        <v>22</v>
      </c>
      <c r="U52" s="47" t="s">
        <v>445</v>
      </c>
      <c r="V52" s="47">
        <v>185</v>
      </c>
      <c r="W52" s="47">
        <v>9</v>
      </c>
      <c r="X52" s="191">
        <v>0</v>
      </c>
      <c r="Y52" s="53"/>
      <c r="Z52" s="53">
        <f t="shared" si="3"/>
        <v>0</v>
      </c>
      <c r="AA52" s="53"/>
      <c r="AB52" s="52" t="s">
        <v>1706</v>
      </c>
      <c r="AC52" s="49" t="s">
        <v>1710</v>
      </c>
      <c r="AE52" s="77"/>
      <c r="AF52" s="49"/>
      <c r="AG52" s="47"/>
      <c r="AH52" s="47"/>
      <c r="AI52" s="47"/>
      <c r="AJ52" s="47"/>
      <c r="AK52" s="47"/>
    </row>
    <row r="53" spans="2:37" s="46" customFormat="1" x14ac:dyDescent="0.25">
      <c r="B53" s="48">
        <v>43</v>
      </c>
      <c r="C53" s="47" t="str">
        <f t="shared" si="2"/>
        <v>10.3.22.1</v>
      </c>
      <c r="D53" s="47" t="s">
        <v>1550</v>
      </c>
      <c r="E53" s="48">
        <v>22</v>
      </c>
      <c r="F53" s="84">
        <v>1</v>
      </c>
      <c r="G53" s="193"/>
      <c r="H53" s="84"/>
      <c r="I53" s="84">
        <v>1</v>
      </c>
      <c r="J53" s="84"/>
      <c r="K53" s="47" t="s">
        <v>1551</v>
      </c>
      <c r="L53" s="51" t="s">
        <v>1552</v>
      </c>
      <c r="M53" s="47" t="s">
        <v>741</v>
      </c>
      <c r="N53" s="209" t="s">
        <v>1713</v>
      </c>
      <c r="O53" s="193"/>
      <c r="P53" s="84"/>
      <c r="Q53" s="196">
        <v>0.4</v>
      </c>
      <c r="R53" s="196">
        <v>0.38</v>
      </c>
      <c r="S53" s="196">
        <v>1.04</v>
      </c>
      <c r="T53" s="73" t="s">
        <v>518</v>
      </c>
      <c r="U53" s="47" t="s">
        <v>444</v>
      </c>
      <c r="V53" s="47">
        <v>139</v>
      </c>
      <c r="W53" s="47">
        <v>7</v>
      </c>
      <c r="X53" s="191">
        <v>1</v>
      </c>
      <c r="Y53" s="53"/>
      <c r="Z53" s="53">
        <f t="shared" si="3"/>
        <v>0</v>
      </c>
      <c r="AA53" s="53"/>
      <c r="AB53" s="52" t="s">
        <v>1712</v>
      </c>
      <c r="AC53" s="49" t="s">
        <v>1711</v>
      </c>
      <c r="AE53" s="77"/>
      <c r="AF53" s="49" t="s">
        <v>1603</v>
      </c>
      <c r="AG53" s="47"/>
      <c r="AH53" s="47"/>
      <c r="AI53" s="47"/>
      <c r="AJ53" s="47"/>
      <c r="AK53" s="47"/>
    </row>
    <row r="54" spans="2:37" s="46" customFormat="1" x14ac:dyDescent="0.25">
      <c r="B54" s="48">
        <v>44</v>
      </c>
      <c r="C54" s="47" t="str">
        <f t="shared" si="2"/>
        <v>10.3.22.2</v>
      </c>
      <c r="D54" s="47" t="s">
        <v>1550</v>
      </c>
      <c r="E54" s="48">
        <v>22</v>
      </c>
      <c r="F54" s="84">
        <v>2</v>
      </c>
      <c r="G54" s="84"/>
      <c r="H54" s="194"/>
      <c r="I54" s="84">
        <v>1</v>
      </c>
      <c r="J54" s="84"/>
      <c r="K54" s="47" t="s">
        <v>1552</v>
      </c>
      <c r="L54" s="47" t="s">
        <v>1551</v>
      </c>
      <c r="M54" s="47" t="s">
        <v>741</v>
      </c>
      <c r="N54" s="209" t="s">
        <v>1713</v>
      </c>
      <c r="O54" s="84"/>
      <c r="P54" s="194"/>
      <c r="Q54" s="196">
        <v>0.57999999999999996</v>
      </c>
      <c r="R54" s="196">
        <v>0.46</v>
      </c>
      <c r="S54" s="196">
        <v>0.99</v>
      </c>
      <c r="T54" s="73" t="s">
        <v>518</v>
      </c>
      <c r="U54" s="47" t="s">
        <v>444</v>
      </c>
      <c r="V54" s="47">
        <v>111</v>
      </c>
      <c r="W54" s="47">
        <v>12</v>
      </c>
      <c r="X54" s="191">
        <v>0</v>
      </c>
      <c r="Y54" s="53"/>
      <c r="Z54" s="53">
        <f t="shared" si="3"/>
        <v>0</v>
      </c>
      <c r="AA54" s="53"/>
      <c r="AB54" s="52" t="s">
        <v>1712</v>
      </c>
      <c r="AC54" s="49"/>
      <c r="AE54" s="77"/>
      <c r="AF54" s="49"/>
      <c r="AG54" s="47"/>
      <c r="AH54" s="47"/>
      <c r="AI54" s="47"/>
      <c r="AJ54" s="47"/>
      <c r="AK54" s="47"/>
    </row>
    <row r="55" spans="2:37" s="46" customFormat="1" x14ac:dyDescent="0.25">
      <c r="B55" s="48">
        <v>45</v>
      </c>
      <c r="C55" s="47" t="str">
        <f t="shared" si="2"/>
        <v>10.3.23.1</v>
      </c>
      <c r="D55" s="47" t="s">
        <v>1550</v>
      </c>
      <c r="E55" s="48">
        <v>23</v>
      </c>
      <c r="F55" s="84">
        <v>1</v>
      </c>
      <c r="G55" s="193"/>
      <c r="H55" s="84"/>
      <c r="I55" s="84">
        <v>1</v>
      </c>
      <c r="J55" s="84"/>
      <c r="K55" s="47" t="s">
        <v>1551</v>
      </c>
      <c r="L55" s="51" t="s">
        <v>1552</v>
      </c>
      <c r="M55" s="47" t="s">
        <v>1714</v>
      </c>
      <c r="N55" s="209" t="s">
        <v>1715</v>
      </c>
      <c r="O55" s="193"/>
      <c r="P55" s="84"/>
      <c r="Q55" s="196">
        <v>0.21</v>
      </c>
      <c r="R55" s="196">
        <v>0.11</v>
      </c>
      <c r="S55" s="196">
        <v>0.41</v>
      </c>
      <c r="T55" s="73" t="s">
        <v>518</v>
      </c>
      <c r="U55" s="47" t="s">
        <v>444</v>
      </c>
      <c r="V55" s="47">
        <v>108</v>
      </c>
      <c r="W55" s="47">
        <v>11</v>
      </c>
      <c r="X55" s="191">
        <v>0</v>
      </c>
      <c r="Y55" s="53"/>
      <c r="Z55" s="53">
        <f t="shared" si="3"/>
        <v>0</v>
      </c>
      <c r="AA55" s="53"/>
      <c r="AB55" s="52" t="s">
        <v>1716</v>
      </c>
      <c r="AC55" s="49"/>
      <c r="AE55" s="77"/>
      <c r="AF55" s="49"/>
      <c r="AG55" s="47"/>
      <c r="AH55" s="47"/>
      <c r="AI55" s="47"/>
      <c r="AJ55" s="47"/>
      <c r="AK55" s="47"/>
    </row>
    <row r="56" spans="2:37" s="46" customFormat="1" x14ac:dyDescent="0.25">
      <c r="B56" s="48">
        <v>46</v>
      </c>
      <c r="C56" s="47" t="str">
        <f t="shared" si="2"/>
        <v>10.3.23.2</v>
      </c>
      <c r="D56" s="47" t="s">
        <v>1550</v>
      </c>
      <c r="E56" s="48">
        <v>23</v>
      </c>
      <c r="F56" s="84">
        <v>2</v>
      </c>
      <c r="G56" s="84"/>
      <c r="H56" s="194"/>
      <c r="I56" s="84">
        <v>1</v>
      </c>
      <c r="J56" s="84"/>
      <c r="K56" s="47" t="s">
        <v>1552</v>
      </c>
      <c r="L56" s="47" t="s">
        <v>1551</v>
      </c>
      <c r="M56" s="47" t="s">
        <v>1714</v>
      </c>
      <c r="N56" s="209" t="s">
        <v>1715</v>
      </c>
      <c r="O56" s="84"/>
      <c r="P56" s="194"/>
      <c r="Q56" s="196">
        <v>0.34</v>
      </c>
      <c r="R56" s="196">
        <v>0.1</v>
      </c>
      <c r="S56" s="196">
        <v>0.39</v>
      </c>
      <c r="T56" s="73" t="s">
        <v>518</v>
      </c>
      <c r="U56" s="47" t="s">
        <v>446</v>
      </c>
      <c r="V56" s="47">
        <v>131</v>
      </c>
      <c r="W56" s="47">
        <v>5</v>
      </c>
      <c r="X56" s="191">
        <v>1</v>
      </c>
      <c r="Y56" s="53"/>
      <c r="Z56" s="53">
        <f t="shared" si="3"/>
        <v>0</v>
      </c>
      <c r="AA56" s="53"/>
      <c r="AB56" s="52" t="s">
        <v>1716</v>
      </c>
      <c r="AC56" s="49" t="s">
        <v>1730</v>
      </c>
      <c r="AE56" s="77"/>
      <c r="AF56" s="49" t="s">
        <v>1603</v>
      </c>
      <c r="AG56" s="47"/>
      <c r="AH56" s="47"/>
      <c r="AI56" s="47"/>
      <c r="AJ56" s="47"/>
      <c r="AK56" s="47"/>
    </row>
    <row r="57" spans="2:37" s="46" customFormat="1" x14ac:dyDescent="0.25">
      <c r="B57" s="48">
        <v>47</v>
      </c>
      <c r="C57" s="47" t="str">
        <f t="shared" si="2"/>
        <v>10.3.24.1</v>
      </c>
      <c r="D57" s="47" t="s">
        <v>1550</v>
      </c>
      <c r="E57" s="48">
        <v>24</v>
      </c>
      <c r="F57" s="84">
        <v>1</v>
      </c>
      <c r="G57" s="193"/>
      <c r="H57" s="84"/>
      <c r="I57" s="84">
        <v>1</v>
      </c>
      <c r="J57" s="84"/>
      <c r="K57" s="47" t="s">
        <v>1551</v>
      </c>
      <c r="L57" s="51" t="s">
        <v>1552</v>
      </c>
      <c r="M57" s="47" t="s">
        <v>534</v>
      </c>
      <c r="N57" s="209" t="s">
        <v>1732</v>
      </c>
      <c r="O57" s="193"/>
      <c r="P57" s="84"/>
      <c r="Q57" s="196">
        <v>0.18</v>
      </c>
      <c r="R57" s="196">
        <v>0.11</v>
      </c>
      <c r="S57" s="196">
        <v>0.28999999999999998</v>
      </c>
      <c r="T57" s="73" t="s">
        <v>518</v>
      </c>
      <c r="U57" s="47" t="s">
        <v>444</v>
      </c>
      <c r="V57" s="47">
        <v>114</v>
      </c>
      <c r="W57" s="47">
        <v>6</v>
      </c>
      <c r="X57" s="191">
        <v>1</v>
      </c>
      <c r="Y57" s="53"/>
      <c r="Z57" s="53">
        <f t="shared" si="3"/>
        <v>0</v>
      </c>
      <c r="AA57" s="53"/>
      <c r="AB57" s="52" t="s">
        <v>1733</v>
      </c>
      <c r="AC57" s="49" t="s">
        <v>1735</v>
      </c>
      <c r="AE57" s="77"/>
      <c r="AF57" s="49" t="s">
        <v>1603</v>
      </c>
      <c r="AG57" s="47"/>
      <c r="AH57" s="47"/>
      <c r="AI57" s="47"/>
      <c r="AJ57" s="47"/>
      <c r="AK57" s="47"/>
    </row>
    <row r="58" spans="2:37" s="46" customFormat="1" x14ac:dyDescent="0.25">
      <c r="B58" s="48">
        <v>48</v>
      </c>
      <c r="C58" s="47" t="str">
        <f t="shared" si="2"/>
        <v>10.3.24.2</v>
      </c>
      <c r="D58" s="47" t="s">
        <v>1550</v>
      </c>
      <c r="E58" s="48">
        <v>24</v>
      </c>
      <c r="F58" s="84">
        <v>2</v>
      </c>
      <c r="G58" s="84"/>
      <c r="H58" s="194"/>
      <c r="I58" s="84">
        <v>1</v>
      </c>
      <c r="J58" s="84"/>
      <c r="K58" s="47" t="s">
        <v>1552</v>
      </c>
      <c r="L58" s="47" t="s">
        <v>1551</v>
      </c>
      <c r="M58" s="47" t="s">
        <v>534</v>
      </c>
      <c r="N58" s="209" t="s">
        <v>1732</v>
      </c>
      <c r="O58" s="84"/>
      <c r="P58" s="194"/>
      <c r="Q58" s="196">
        <v>0.27</v>
      </c>
      <c r="R58" s="196">
        <v>0.22</v>
      </c>
      <c r="S58" s="196">
        <v>0.67</v>
      </c>
      <c r="T58" s="73" t="s">
        <v>518</v>
      </c>
      <c r="U58" s="47" t="s">
        <v>446</v>
      </c>
      <c r="V58" s="47">
        <v>107</v>
      </c>
      <c r="W58" s="47">
        <v>5</v>
      </c>
      <c r="X58" s="191">
        <v>0</v>
      </c>
      <c r="Y58" s="53"/>
      <c r="Z58" s="53">
        <f t="shared" si="3"/>
        <v>0</v>
      </c>
      <c r="AA58" s="53"/>
      <c r="AB58" s="52" t="s">
        <v>1733</v>
      </c>
      <c r="AC58" s="49" t="s">
        <v>1741</v>
      </c>
      <c r="AE58" s="77"/>
      <c r="AF58" s="49" t="s">
        <v>1603</v>
      </c>
      <c r="AG58" s="47"/>
      <c r="AH58" s="47"/>
      <c r="AI58" s="47"/>
      <c r="AJ58" s="47"/>
      <c r="AK58" s="47"/>
    </row>
    <row r="59" spans="2:37" s="46" customFormat="1" ht="16.5" x14ac:dyDescent="0.25">
      <c r="B59" s="48">
        <v>49</v>
      </c>
      <c r="C59" s="47" t="str">
        <f t="shared" si="2"/>
        <v>10.3.25.1</v>
      </c>
      <c r="D59" s="47" t="s">
        <v>1550</v>
      </c>
      <c r="E59" s="48">
        <v>25</v>
      </c>
      <c r="F59" s="84">
        <v>1</v>
      </c>
      <c r="G59" s="193"/>
      <c r="H59" s="84"/>
      <c r="I59" s="84">
        <v>1</v>
      </c>
      <c r="J59" s="84" t="s">
        <v>1918</v>
      </c>
      <c r="K59" s="47" t="s">
        <v>1551</v>
      </c>
      <c r="L59" s="51" t="s">
        <v>1552</v>
      </c>
      <c r="M59" s="47" t="s">
        <v>1402</v>
      </c>
      <c r="N59" s="209" t="s">
        <v>1744</v>
      </c>
      <c r="O59" s="193"/>
      <c r="P59" s="84"/>
      <c r="Q59" s="196">
        <v>0</v>
      </c>
      <c r="R59" s="196">
        <v>0.08</v>
      </c>
      <c r="S59" s="196">
        <v>10.39</v>
      </c>
      <c r="T59" s="200" t="s">
        <v>22</v>
      </c>
      <c r="U59" s="47" t="s">
        <v>445</v>
      </c>
      <c r="V59" s="47">
        <v>116</v>
      </c>
      <c r="W59" s="47">
        <v>11</v>
      </c>
      <c r="X59" s="191">
        <v>0</v>
      </c>
      <c r="Y59" s="53"/>
      <c r="Z59" s="53">
        <f t="shared" si="3"/>
        <v>0</v>
      </c>
      <c r="AA59" s="53"/>
      <c r="AB59" s="52" t="s">
        <v>1743</v>
      </c>
      <c r="AC59" s="49" t="s">
        <v>1746</v>
      </c>
      <c r="AE59" s="77"/>
      <c r="AF59" s="49"/>
      <c r="AG59" s="47"/>
      <c r="AH59" s="47"/>
      <c r="AI59" s="47"/>
      <c r="AJ59" s="47"/>
      <c r="AK59" s="47"/>
    </row>
    <row r="60" spans="2:37" s="46" customFormat="1" ht="16.5" x14ac:dyDescent="0.25">
      <c r="B60" s="48">
        <v>50</v>
      </c>
      <c r="C60" s="47" t="str">
        <f t="shared" si="2"/>
        <v>10.3.25.2</v>
      </c>
      <c r="D60" s="47" t="s">
        <v>1550</v>
      </c>
      <c r="E60" s="48">
        <v>25</v>
      </c>
      <c r="F60" s="84">
        <v>2</v>
      </c>
      <c r="G60" s="84"/>
      <c r="H60" s="194"/>
      <c r="I60" s="84">
        <v>1</v>
      </c>
      <c r="J60" s="84"/>
      <c r="K60" s="47" t="s">
        <v>1552</v>
      </c>
      <c r="L60" s="47" t="s">
        <v>1551</v>
      </c>
      <c r="M60" s="47" t="s">
        <v>1402</v>
      </c>
      <c r="N60" s="209" t="s">
        <v>1744</v>
      </c>
      <c r="O60" s="84"/>
      <c r="P60" s="194"/>
      <c r="Q60" s="196">
        <v>0.27</v>
      </c>
      <c r="R60" s="196">
        <v>0.02</v>
      </c>
      <c r="S60" s="196">
        <v>0.44</v>
      </c>
      <c r="T60" s="73" t="s">
        <v>518</v>
      </c>
      <c r="U60" s="47" t="s">
        <v>446</v>
      </c>
      <c r="V60" s="47">
        <v>112</v>
      </c>
      <c r="W60" s="47">
        <v>5</v>
      </c>
      <c r="X60" s="191">
        <v>1</v>
      </c>
      <c r="Y60" s="53"/>
      <c r="Z60" s="53">
        <f t="shared" si="3"/>
        <v>0</v>
      </c>
      <c r="AA60" s="53"/>
      <c r="AB60" s="52" t="s">
        <v>1743</v>
      </c>
      <c r="AC60" s="49" t="s">
        <v>1745</v>
      </c>
      <c r="AE60" s="77"/>
      <c r="AF60" s="49" t="s">
        <v>1603</v>
      </c>
      <c r="AG60" s="47"/>
      <c r="AH60" s="47"/>
      <c r="AI60" s="47"/>
      <c r="AJ60" s="47"/>
      <c r="AK60" s="47"/>
    </row>
    <row r="61" spans="2:37" s="46" customFormat="1" ht="16.5" x14ac:dyDescent="0.25">
      <c r="B61" s="48">
        <v>51</v>
      </c>
      <c r="C61" s="47" t="str">
        <f t="shared" si="2"/>
        <v>10.3.26.1</v>
      </c>
      <c r="D61" s="47" t="s">
        <v>1550</v>
      </c>
      <c r="E61" s="48">
        <v>26</v>
      </c>
      <c r="F61" s="84">
        <v>1</v>
      </c>
      <c r="G61" s="193"/>
      <c r="H61" s="84"/>
      <c r="I61" s="84">
        <v>1</v>
      </c>
      <c r="J61" s="84"/>
      <c r="K61" s="47" t="s">
        <v>1551</v>
      </c>
      <c r="L61" s="51" t="s">
        <v>1552</v>
      </c>
      <c r="M61" s="47" t="s">
        <v>1394</v>
      </c>
      <c r="N61" s="209" t="s">
        <v>1748</v>
      </c>
      <c r="O61" s="193"/>
      <c r="P61" s="84"/>
      <c r="Q61" s="196">
        <v>0.18</v>
      </c>
      <c r="R61" s="196">
        <v>0.28000000000000003</v>
      </c>
      <c r="S61" s="196">
        <v>0.49</v>
      </c>
      <c r="T61" s="73" t="s">
        <v>518</v>
      </c>
      <c r="U61" s="47" t="s">
        <v>446</v>
      </c>
      <c r="V61" s="47">
        <v>134</v>
      </c>
      <c r="W61" s="47">
        <v>5</v>
      </c>
      <c r="X61" s="191">
        <v>1</v>
      </c>
      <c r="Y61" s="53"/>
      <c r="Z61" s="53">
        <f t="shared" si="3"/>
        <v>0</v>
      </c>
      <c r="AA61" s="53"/>
      <c r="AB61" s="52" t="s">
        <v>1747</v>
      </c>
      <c r="AC61" s="49" t="s">
        <v>1754</v>
      </c>
      <c r="AE61" s="77"/>
      <c r="AF61" s="49" t="s">
        <v>1603</v>
      </c>
      <c r="AG61" s="47"/>
      <c r="AH61" s="47"/>
      <c r="AI61" s="47"/>
      <c r="AJ61" s="47"/>
      <c r="AK61" s="47"/>
    </row>
    <row r="62" spans="2:37" s="46" customFormat="1" ht="16.5" x14ac:dyDescent="0.25">
      <c r="B62" s="48">
        <v>52</v>
      </c>
      <c r="C62" s="47" t="str">
        <f t="shared" si="2"/>
        <v>10.3.26.2</v>
      </c>
      <c r="D62" s="47" t="s">
        <v>1550</v>
      </c>
      <c r="E62" s="48">
        <v>26</v>
      </c>
      <c r="F62" s="84">
        <v>2</v>
      </c>
      <c r="G62" s="84"/>
      <c r="H62" s="194"/>
      <c r="I62" s="84">
        <v>1</v>
      </c>
      <c r="J62" s="84"/>
      <c r="K62" s="47" t="s">
        <v>1552</v>
      </c>
      <c r="L62" s="47" t="s">
        <v>1551</v>
      </c>
      <c r="M62" s="47" t="s">
        <v>1394</v>
      </c>
      <c r="N62" s="209" t="s">
        <v>1748</v>
      </c>
      <c r="O62" s="84"/>
      <c r="P62" s="194"/>
      <c r="Q62" s="196">
        <v>0.64</v>
      </c>
      <c r="R62" s="196">
        <v>0</v>
      </c>
      <c r="S62" s="196">
        <v>-7.65</v>
      </c>
      <c r="T62" s="200" t="s">
        <v>124</v>
      </c>
      <c r="U62" s="47" t="s">
        <v>445</v>
      </c>
      <c r="V62" s="47">
        <v>237</v>
      </c>
      <c r="W62" s="47">
        <v>11</v>
      </c>
      <c r="X62" s="191">
        <v>0</v>
      </c>
      <c r="Y62" s="53"/>
      <c r="Z62" s="53">
        <f t="shared" si="3"/>
        <v>0</v>
      </c>
      <c r="AA62" s="53"/>
      <c r="AB62" s="52" t="s">
        <v>1747</v>
      </c>
      <c r="AC62" s="49" t="s">
        <v>1755</v>
      </c>
      <c r="AE62" s="77"/>
      <c r="AF62" s="49"/>
      <c r="AG62" s="47"/>
      <c r="AH62" s="47"/>
      <c r="AI62" s="47"/>
      <c r="AJ62" s="47"/>
      <c r="AK62" s="47"/>
    </row>
    <row r="63" spans="2:37" s="46" customFormat="1" x14ac:dyDescent="0.25">
      <c r="B63" s="48">
        <v>53</v>
      </c>
      <c r="C63" s="47" t="str">
        <f t="shared" si="2"/>
        <v>10.3.27.1</v>
      </c>
      <c r="D63" s="47" t="s">
        <v>1550</v>
      </c>
      <c r="E63" s="48">
        <v>27</v>
      </c>
      <c r="F63" s="84">
        <v>1</v>
      </c>
      <c r="G63" s="193"/>
      <c r="H63" s="84"/>
      <c r="I63" s="84">
        <v>1</v>
      </c>
      <c r="J63" s="84"/>
      <c r="K63" s="47" t="s">
        <v>1551</v>
      </c>
      <c r="L63" s="51" t="s">
        <v>1552</v>
      </c>
      <c r="M63" s="47" t="s">
        <v>527</v>
      </c>
      <c r="N63" s="209" t="s">
        <v>1756</v>
      </c>
      <c r="O63" s="193"/>
      <c r="P63" s="84"/>
      <c r="Q63" s="196">
        <v>0.27</v>
      </c>
      <c r="R63" s="196">
        <v>0.23</v>
      </c>
      <c r="S63" s="196">
        <v>1.02</v>
      </c>
      <c r="T63" s="73" t="s">
        <v>518</v>
      </c>
      <c r="U63" s="47" t="s">
        <v>444</v>
      </c>
      <c r="V63" s="47">
        <v>153</v>
      </c>
      <c r="W63" s="47">
        <v>7</v>
      </c>
      <c r="X63" s="191">
        <v>1</v>
      </c>
      <c r="Y63" s="53"/>
      <c r="Z63" s="53">
        <f t="shared" si="3"/>
        <v>0</v>
      </c>
      <c r="AA63" s="53"/>
      <c r="AB63" s="52" t="s">
        <v>1757</v>
      </c>
      <c r="AC63" s="49" t="s">
        <v>1770</v>
      </c>
      <c r="AE63" s="77"/>
      <c r="AF63" s="49" t="s">
        <v>1603</v>
      </c>
      <c r="AG63" s="47"/>
      <c r="AH63" s="47"/>
      <c r="AI63" s="47"/>
      <c r="AJ63" s="47"/>
      <c r="AK63" s="47"/>
    </row>
    <row r="64" spans="2:37" s="46" customFormat="1" x14ac:dyDescent="0.25">
      <c r="B64" s="48">
        <v>54</v>
      </c>
      <c r="C64" s="47" t="str">
        <f t="shared" si="2"/>
        <v>10.3.27.2</v>
      </c>
      <c r="D64" s="47" t="s">
        <v>1550</v>
      </c>
      <c r="E64" s="48">
        <v>27</v>
      </c>
      <c r="F64" s="84">
        <v>2</v>
      </c>
      <c r="G64" s="84"/>
      <c r="H64" s="194"/>
      <c r="I64" s="84">
        <v>1</v>
      </c>
      <c r="J64" s="84"/>
      <c r="K64" s="47" t="s">
        <v>1552</v>
      </c>
      <c r="L64" s="47" t="s">
        <v>1551</v>
      </c>
      <c r="M64" s="47" t="s">
        <v>527</v>
      </c>
      <c r="N64" s="209" t="s">
        <v>1756</v>
      </c>
      <c r="O64" s="84"/>
      <c r="P64" s="194"/>
      <c r="Q64" s="196">
        <v>0.52</v>
      </c>
      <c r="R64" s="196">
        <v>0.3</v>
      </c>
      <c r="S64" s="196">
        <v>1.08</v>
      </c>
      <c r="T64" s="73" t="s">
        <v>518</v>
      </c>
      <c r="U64" s="47" t="s">
        <v>444</v>
      </c>
      <c r="V64" s="47">
        <v>117</v>
      </c>
      <c r="W64" s="47">
        <v>13</v>
      </c>
      <c r="X64" s="191">
        <v>0</v>
      </c>
      <c r="Y64" s="53"/>
      <c r="Z64" s="53">
        <f t="shared" si="3"/>
        <v>0</v>
      </c>
      <c r="AA64" s="53"/>
      <c r="AB64" s="52" t="s">
        <v>1757</v>
      </c>
      <c r="AC64" s="49"/>
      <c r="AE64" s="77"/>
      <c r="AF64" s="49"/>
      <c r="AG64" s="47"/>
      <c r="AH64" s="47"/>
      <c r="AI64" s="47"/>
      <c r="AJ64" s="47"/>
      <c r="AK64" s="47"/>
    </row>
    <row r="65" spans="2:37" s="46" customFormat="1" x14ac:dyDescent="0.25">
      <c r="B65" s="48">
        <v>55</v>
      </c>
      <c r="C65" s="47" t="str">
        <f t="shared" si="2"/>
        <v>10.3.28.1</v>
      </c>
      <c r="D65" s="47" t="s">
        <v>1550</v>
      </c>
      <c r="E65" s="48">
        <v>28</v>
      </c>
      <c r="F65" s="84">
        <v>1</v>
      </c>
      <c r="G65" s="193"/>
      <c r="H65" s="84"/>
      <c r="I65" s="84">
        <v>1</v>
      </c>
      <c r="J65" s="84"/>
      <c r="K65" s="47" t="s">
        <v>1551</v>
      </c>
      <c r="L65" s="51" t="s">
        <v>1552</v>
      </c>
      <c r="M65" s="47" t="s">
        <v>319</v>
      </c>
      <c r="N65" s="209" t="s">
        <v>1767</v>
      </c>
      <c r="O65" s="193"/>
      <c r="P65" s="84"/>
      <c r="Q65" s="196">
        <v>-0.28999999999999998</v>
      </c>
      <c r="R65" s="196">
        <v>-0.77</v>
      </c>
      <c r="S65" s="196">
        <v>-0.77</v>
      </c>
      <c r="T65" s="73" t="s">
        <v>518</v>
      </c>
      <c r="U65" s="47" t="s">
        <v>446</v>
      </c>
      <c r="V65" s="47">
        <v>112</v>
      </c>
      <c r="W65" s="47">
        <v>6</v>
      </c>
      <c r="X65" s="191">
        <v>1</v>
      </c>
      <c r="Y65" s="53"/>
      <c r="Z65" s="53">
        <f t="shared" si="3"/>
        <v>0</v>
      </c>
      <c r="AA65" s="53"/>
      <c r="AB65" s="52" t="s">
        <v>1769</v>
      </c>
      <c r="AC65" s="49" t="s">
        <v>1768</v>
      </c>
      <c r="AE65" s="77"/>
      <c r="AF65" s="49" t="s">
        <v>1603</v>
      </c>
      <c r="AG65" s="47"/>
      <c r="AH65" s="47"/>
      <c r="AI65" s="47"/>
      <c r="AJ65" s="47"/>
      <c r="AK65" s="47"/>
    </row>
    <row r="66" spans="2:37" s="46" customFormat="1" x14ac:dyDescent="0.25">
      <c r="B66" s="48">
        <v>56</v>
      </c>
      <c r="C66" s="47" t="str">
        <f t="shared" si="2"/>
        <v>10.3.28.2</v>
      </c>
      <c r="D66" s="47" t="s">
        <v>1550</v>
      </c>
      <c r="E66" s="48">
        <v>28</v>
      </c>
      <c r="F66" s="84">
        <v>2</v>
      </c>
      <c r="G66" s="84"/>
      <c r="H66" s="194"/>
      <c r="I66" s="84">
        <v>1</v>
      </c>
      <c r="J66" s="84"/>
      <c r="K66" s="47" t="s">
        <v>1552</v>
      </c>
      <c r="L66" s="47" t="s">
        <v>1551</v>
      </c>
      <c r="M66" s="47" t="s">
        <v>319</v>
      </c>
      <c r="N66" s="209" t="s">
        <v>1767</v>
      </c>
      <c r="O66" s="84"/>
      <c r="P66" s="194"/>
      <c r="Q66" s="196">
        <v>-0.2</v>
      </c>
      <c r="R66" s="196">
        <v>-0.43</v>
      </c>
      <c r="S66" s="196">
        <v>-0.82</v>
      </c>
      <c r="T66" s="73" t="s">
        <v>518</v>
      </c>
      <c r="U66" s="47" t="s">
        <v>446</v>
      </c>
      <c r="V66" s="47">
        <v>269</v>
      </c>
      <c r="W66" s="47">
        <v>5</v>
      </c>
      <c r="X66" s="191">
        <v>1</v>
      </c>
      <c r="Y66" s="53"/>
      <c r="Z66" s="53">
        <f t="shared" si="3"/>
        <v>0</v>
      </c>
      <c r="AA66" s="211">
        <v>1</v>
      </c>
      <c r="AB66" s="52" t="s">
        <v>1766</v>
      </c>
      <c r="AC66" s="49" t="s">
        <v>1765</v>
      </c>
      <c r="AE66" s="77"/>
      <c r="AF66" s="49" t="s">
        <v>1603</v>
      </c>
      <c r="AG66" s="47"/>
      <c r="AH66" s="47"/>
      <c r="AI66" s="47"/>
      <c r="AJ66" s="47"/>
      <c r="AK66" s="47"/>
    </row>
    <row r="67" spans="2:37" s="46" customFormat="1" x14ac:dyDescent="0.25">
      <c r="B67" s="48">
        <v>57</v>
      </c>
      <c r="C67" s="47" t="str">
        <f t="shared" si="2"/>
        <v>10.3.29.1</v>
      </c>
      <c r="D67" s="47" t="s">
        <v>1550</v>
      </c>
      <c r="E67" s="48">
        <v>29</v>
      </c>
      <c r="F67" s="84">
        <v>1</v>
      </c>
      <c r="G67" s="193"/>
      <c r="H67" s="84"/>
      <c r="I67" s="84">
        <v>1</v>
      </c>
      <c r="J67" s="84"/>
      <c r="K67" s="47" t="s">
        <v>1551</v>
      </c>
      <c r="L67" s="51" t="s">
        <v>1552</v>
      </c>
      <c r="M67" s="47" t="s">
        <v>1771</v>
      </c>
      <c r="N67" s="209" t="s">
        <v>1773</v>
      </c>
      <c r="O67" s="193"/>
      <c r="P67" s="84"/>
      <c r="Q67" s="196">
        <v>0.22</v>
      </c>
      <c r="R67" s="196">
        <v>0.4</v>
      </c>
      <c r="S67" s="196">
        <v>148.77000000000001</v>
      </c>
      <c r="T67" s="213" t="s">
        <v>22</v>
      </c>
      <c r="U67" s="47" t="s">
        <v>445</v>
      </c>
      <c r="V67" s="47">
        <v>100</v>
      </c>
      <c r="W67" s="47">
        <v>11</v>
      </c>
      <c r="X67" s="191">
        <v>0</v>
      </c>
      <c r="Y67" s="53"/>
      <c r="Z67" s="53">
        <f t="shared" si="3"/>
        <v>0</v>
      </c>
      <c r="AA67" s="53"/>
      <c r="AB67" s="214" t="s">
        <v>1772</v>
      </c>
      <c r="AC67" s="49" t="s">
        <v>1791</v>
      </c>
      <c r="AE67" s="77"/>
      <c r="AF67" s="49"/>
      <c r="AG67" s="47"/>
      <c r="AH67" s="47"/>
      <c r="AI67" s="47"/>
      <c r="AJ67" s="47"/>
      <c r="AK67" s="47"/>
    </row>
    <row r="68" spans="2:37" s="46" customFormat="1" x14ac:dyDescent="0.25">
      <c r="B68" s="48">
        <v>58</v>
      </c>
      <c r="C68" s="47" t="str">
        <f t="shared" si="2"/>
        <v>10.3.29.2</v>
      </c>
      <c r="D68" s="47" t="s">
        <v>1550</v>
      </c>
      <c r="E68" s="48">
        <v>29</v>
      </c>
      <c r="F68" s="84">
        <v>2</v>
      </c>
      <c r="G68" s="84"/>
      <c r="H68" s="194"/>
      <c r="I68" s="84">
        <v>1</v>
      </c>
      <c r="J68" s="84" t="s">
        <v>1918</v>
      </c>
      <c r="K68" s="47" t="s">
        <v>1552</v>
      </c>
      <c r="L68" s="47" t="s">
        <v>1551</v>
      </c>
      <c r="M68" s="47" t="s">
        <v>1771</v>
      </c>
      <c r="N68" s="209" t="s">
        <v>1773</v>
      </c>
      <c r="O68" s="84"/>
      <c r="P68" s="194"/>
      <c r="Q68" s="196">
        <v>0.65</v>
      </c>
      <c r="R68" s="196">
        <v>0.33</v>
      </c>
      <c r="S68" s="196">
        <v>148.77000000000001</v>
      </c>
      <c r="T68" s="204" t="s">
        <v>22</v>
      </c>
      <c r="U68" s="47" t="s">
        <v>445</v>
      </c>
      <c r="V68" s="47">
        <v>92</v>
      </c>
      <c r="W68" s="47">
        <v>14</v>
      </c>
      <c r="X68" s="191">
        <v>0</v>
      </c>
      <c r="Y68" s="53"/>
      <c r="Z68" s="53">
        <f t="shared" si="3"/>
        <v>0</v>
      </c>
      <c r="AA68" s="211">
        <v>1</v>
      </c>
      <c r="AB68" s="52" t="s">
        <v>1789</v>
      </c>
      <c r="AC68" s="49" t="s">
        <v>1790</v>
      </c>
      <c r="AE68" s="77"/>
      <c r="AF68" s="49"/>
      <c r="AG68" s="47"/>
      <c r="AH68" s="47"/>
      <c r="AI68" s="47"/>
      <c r="AJ68" s="47"/>
      <c r="AK68" s="47"/>
    </row>
    <row r="69" spans="2:37" s="46" customFormat="1" x14ac:dyDescent="0.25">
      <c r="B69" s="48">
        <v>59</v>
      </c>
      <c r="C69" s="47" t="str">
        <f t="shared" si="2"/>
        <v>10.3.30.1</v>
      </c>
      <c r="D69" s="47" t="s">
        <v>1550</v>
      </c>
      <c r="E69" s="48">
        <v>30</v>
      </c>
      <c r="F69" s="84">
        <v>1</v>
      </c>
      <c r="G69" s="193"/>
      <c r="H69" s="84"/>
      <c r="I69" s="84">
        <v>1</v>
      </c>
      <c r="J69" s="84"/>
      <c r="K69" s="47" t="s">
        <v>1551</v>
      </c>
      <c r="L69" s="51" t="s">
        <v>1552</v>
      </c>
      <c r="M69" s="47" t="s">
        <v>1794</v>
      </c>
      <c r="N69" s="209" t="s">
        <v>1792</v>
      </c>
      <c r="O69" s="193"/>
      <c r="P69" s="84"/>
      <c r="Q69" s="196">
        <v>0.42</v>
      </c>
      <c r="R69" s="196">
        <v>0.36</v>
      </c>
      <c r="S69" s="196">
        <v>0.42</v>
      </c>
      <c r="T69" s="73" t="s">
        <v>518</v>
      </c>
      <c r="U69" s="47" t="s">
        <v>446</v>
      </c>
      <c r="V69" s="47">
        <v>124</v>
      </c>
      <c r="W69" s="47">
        <v>5</v>
      </c>
      <c r="X69" s="191">
        <v>1</v>
      </c>
      <c r="Y69" s="53"/>
      <c r="Z69" s="53">
        <f t="shared" si="3"/>
        <v>0</v>
      </c>
      <c r="AA69" s="53"/>
      <c r="AB69" s="52" t="s">
        <v>1793</v>
      </c>
      <c r="AC69" s="49" t="s">
        <v>1795</v>
      </c>
      <c r="AE69" s="77"/>
      <c r="AF69" s="49" t="s">
        <v>1603</v>
      </c>
      <c r="AG69" s="47"/>
      <c r="AH69" s="47"/>
      <c r="AI69" s="47"/>
      <c r="AJ69" s="47"/>
      <c r="AK69" s="47"/>
    </row>
    <row r="70" spans="2:37" s="46" customFormat="1" x14ac:dyDescent="0.25">
      <c r="B70" s="48">
        <v>60</v>
      </c>
      <c r="C70" s="47" t="str">
        <f t="shared" si="2"/>
        <v>10.3.30.2</v>
      </c>
      <c r="D70" s="47" t="s">
        <v>1550</v>
      </c>
      <c r="E70" s="48">
        <v>30</v>
      </c>
      <c r="F70" s="84">
        <v>2</v>
      </c>
      <c r="G70" s="84"/>
      <c r="H70" s="194"/>
      <c r="I70" s="84">
        <v>1</v>
      </c>
      <c r="J70" s="84"/>
      <c r="K70" s="47" t="s">
        <v>1552</v>
      </c>
      <c r="L70" s="47" t="s">
        <v>1551</v>
      </c>
      <c r="M70" s="47" t="s">
        <v>1794</v>
      </c>
      <c r="N70" s="209" t="s">
        <v>1792</v>
      </c>
      <c r="O70" s="84"/>
      <c r="P70" s="194"/>
      <c r="Q70" s="196">
        <v>0.49</v>
      </c>
      <c r="R70" s="196">
        <v>0.37</v>
      </c>
      <c r="S70" s="196">
        <v>7.68</v>
      </c>
      <c r="T70" s="200" t="s">
        <v>22</v>
      </c>
      <c r="U70" s="47" t="s">
        <v>445</v>
      </c>
      <c r="V70" s="47">
        <v>112</v>
      </c>
      <c r="W70" s="47">
        <v>19</v>
      </c>
      <c r="X70" s="191">
        <v>0</v>
      </c>
      <c r="Y70" s="53"/>
      <c r="Z70" s="53">
        <f t="shared" si="3"/>
        <v>0</v>
      </c>
      <c r="AA70" s="53"/>
      <c r="AB70" s="52" t="s">
        <v>1793</v>
      </c>
      <c r="AC70" s="49" t="s">
        <v>1799</v>
      </c>
      <c r="AE70" s="77"/>
      <c r="AF70" s="49"/>
      <c r="AG70" s="47"/>
      <c r="AH70" s="47"/>
      <c r="AI70" s="47"/>
      <c r="AJ70" s="47"/>
      <c r="AK70" s="47"/>
    </row>
    <row r="71" spans="2:37" s="46" customFormat="1" x14ac:dyDescent="0.25">
      <c r="B71" s="48">
        <v>61</v>
      </c>
      <c r="C71" s="47" t="str">
        <f t="shared" si="2"/>
        <v>10.3.31.1</v>
      </c>
      <c r="D71" s="47" t="s">
        <v>1550</v>
      </c>
      <c r="E71" s="48">
        <v>31</v>
      </c>
      <c r="F71" s="84">
        <v>1</v>
      </c>
      <c r="G71" s="193"/>
      <c r="H71" s="84"/>
      <c r="I71" s="84">
        <v>1</v>
      </c>
      <c r="J71" s="84"/>
      <c r="K71" s="47" t="s">
        <v>1551</v>
      </c>
      <c r="L71" s="51" t="s">
        <v>1552</v>
      </c>
      <c r="M71" s="47" t="s">
        <v>1413</v>
      </c>
      <c r="N71" s="209" t="s">
        <v>1802</v>
      </c>
      <c r="O71" s="193"/>
      <c r="P71" s="84"/>
      <c r="Q71" s="196">
        <v>0.5</v>
      </c>
      <c r="R71" s="196">
        <v>0.22</v>
      </c>
      <c r="S71" s="196">
        <v>0.64</v>
      </c>
      <c r="T71" s="73" t="s">
        <v>518</v>
      </c>
      <c r="U71" s="47" t="s">
        <v>446</v>
      </c>
      <c r="V71" s="47">
        <v>137</v>
      </c>
      <c r="W71" s="47">
        <v>5</v>
      </c>
      <c r="X71" s="191">
        <v>1</v>
      </c>
      <c r="Y71" s="53"/>
      <c r="Z71" s="53">
        <f t="shared" si="3"/>
        <v>0</v>
      </c>
      <c r="AA71" s="53"/>
      <c r="AB71" s="52" t="s">
        <v>1801</v>
      </c>
      <c r="AC71" s="49" t="s">
        <v>1800</v>
      </c>
      <c r="AE71" s="77"/>
      <c r="AF71" s="49" t="s">
        <v>1603</v>
      </c>
      <c r="AG71" s="47"/>
      <c r="AH71" s="47"/>
      <c r="AI71" s="47"/>
      <c r="AJ71" s="47"/>
      <c r="AK71" s="47"/>
    </row>
    <row r="72" spans="2:37" s="46" customFormat="1" x14ac:dyDescent="0.25">
      <c r="B72" s="48">
        <v>62</v>
      </c>
      <c r="C72" s="47" t="str">
        <f t="shared" si="2"/>
        <v>10.3.31.2</v>
      </c>
      <c r="D72" s="47" t="s">
        <v>1550</v>
      </c>
      <c r="E72" s="48">
        <v>31</v>
      </c>
      <c r="F72" s="84">
        <v>2</v>
      </c>
      <c r="G72" s="84"/>
      <c r="H72" s="194"/>
      <c r="I72" s="84">
        <v>1</v>
      </c>
      <c r="J72" s="84" t="s">
        <v>1918</v>
      </c>
      <c r="K72" s="47" t="s">
        <v>1552</v>
      </c>
      <c r="L72" s="47" t="s">
        <v>1551</v>
      </c>
      <c r="M72" s="47" t="s">
        <v>642</v>
      </c>
      <c r="N72" s="209" t="s">
        <v>1802</v>
      </c>
      <c r="O72" s="84"/>
      <c r="P72" s="194"/>
      <c r="Q72" s="196">
        <v>0.46</v>
      </c>
      <c r="R72" s="196">
        <v>0.4</v>
      </c>
      <c r="S72" s="196">
        <v>250</v>
      </c>
      <c r="T72" s="200" t="s">
        <v>22</v>
      </c>
      <c r="U72" s="47" t="s">
        <v>445</v>
      </c>
      <c r="V72" s="47">
        <v>88</v>
      </c>
      <c r="W72" s="47">
        <v>13</v>
      </c>
      <c r="X72" s="191">
        <v>1</v>
      </c>
      <c r="Y72" s="53"/>
      <c r="Z72" s="53">
        <f t="shared" si="3"/>
        <v>0</v>
      </c>
      <c r="AA72" s="211">
        <v>1</v>
      </c>
      <c r="AB72" s="52" t="s">
        <v>1807</v>
      </c>
      <c r="AC72" s="49" t="s">
        <v>1808</v>
      </c>
      <c r="AE72" s="77"/>
      <c r="AF72" s="49"/>
      <c r="AG72" s="47"/>
      <c r="AH72" s="47"/>
      <c r="AI72" s="47"/>
      <c r="AJ72" s="47"/>
      <c r="AK72" s="47"/>
    </row>
    <row r="73" spans="2:37" s="46" customFormat="1" x14ac:dyDescent="0.25">
      <c r="B73" s="48">
        <v>63</v>
      </c>
      <c r="C73" s="47" t="str">
        <f t="shared" si="2"/>
        <v>10.3.32.1</v>
      </c>
      <c r="D73" s="47" t="s">
        <v>1550</v>
      </c>
      <c r="E73" s="48">
        <v>32</v>
      </c>
      <c r="F73" s="84">
        <v>1</v>
      </c>
      <c r="G73" s="193"/>
      <c r="H73" s="84"/>
      <c r="I73" s="84">
        <v>1</v>
      </c>
      <c r="J73" s="84"/>
      <c r="K73" s="47" t="s">
        <v>1551</v>
      </c>
      <c r="L73" s="51" t="s">
        <v>1552</v>
      </c>
      <c r="M73" s="47" t="s">
        <v>1258</v>
      </c>
      <c r="N73" s="209" t="s">
        <v>1809</v>
      </c>
      <c r="O73" s="193"/>
      <c r="P73" s="84"/>
      <c r="Q73" s="196">
        <v>0.4</v>
      </c>
      <c r="R73" s="196">
        <v>0.46</v>
      </c>
      <c r="S73" s="196">
        <v>0.71</v>
      </c>
      <c r="T73" s="73" t="s">
        <v>518</v>
      </c>
      <c r="U73" s="47" t="s">
        <v>444</v>
      </c>
      <c r="V73" s="47">
        <v>80</v>
      </c>
      <c r="W73" s="47">
        <v>13</v>
      </c>
      <c r="X73" s="191">
        <v>0</v>
      </c>
      <c r="Y73" s="53"/>
      <c r="Z73" s="53">
        <f t="shared" si="3"/>
        <v>0</v>
      </c>
      <c r="AA73" s="53"/>
      <c r="AB73" s="52" t="s">
        <v>1256</v>
      </c>
      <c r="AC73" s="49"/>
      <c r="AE73" s="77"/>
      <c r="AF73" s="49"/>
      <c r="AG73" s="47"/>
      <c r="AH73" s="47"/>
      <c r="AI73" s="47"/>
      <c r="AJ73" s="47"/>
      <c r="AK73" s="47"/>
    </row>
    <row r="74" spans="2:37" s="46" customFormat="1" x14ac:dyDescent="0.25">
      <c r="B74" s="48">
        <v>64</v>
      </c>
      <c r="C74" s="47" t="str">
        <f t="shared" si="2"/>
        <v>10.3.32.2</v>
      </c>
      <c r="D74" s="47" t="s">
        <v>1550</v>
      </c>
      <c r="E74" s="48">
        <v>32</v>
      </c>
      <c r="F74" s="84">
        <v>2</v>
      </c>
      <c r="G74" s="84"/>
      <c r="H74" s="194"/>
      <c r="I74" s="84">
        <v>1</v>
      </c>
      <c r="J74" s="84"/>
      <c r="K74" s="47" t="s">
        <v>1552</v>
      </c>
      <c r="L74" s="47" t="s">
        <v>1551</v>
      </c>
      <c r="M74" s="47" t="s">
        <v>1258</v>
      </c>
      <c r="N74" s="209" t="s">
        <v>1809</v>
      </c>
      <c r="O74" s="84"/>
      <c r="P74" s="194"/>
      <c r="Q74" s="196">
        <v>0.66</v>
      </c>
      <c r="R74" s="196">
        <v>0.54</v>
      </c>
      <c r="S74" s="196">
        <v>1.62</v>
      </c>
      <c r="T74" s="73" t="s">
        <v>518</v>
      </c>
      <c r="U74" s="47" t="s">
        <v>446</v>
      </c>
      <c r="V74" s="47">
        <v>167</v>
      </c>
      <c r="W74" s="47">
        <v>5</v>
      </c>
      <c r="X74" s="191">
        <v>1</v>
      </c>
      <c r="Y74" s="53"/>
      <c r="Z74" s="53">
        <f t="shared" si="3"/>
        <v>0</v>
      </c>
      <c r="AA74" s="53"/>
      <c r="AB74" s="52" t="s">
        <v>1256</v>
      </c>
      <c r="AC74" s="49" t="s">
        <v>1811</v>
      </c>
      <c r="AE74" s="77"/>
      <c r="AF74" s="49" t="s">
        <v>1603</v>
      </c>
      <c r="AG74" s="47"/>
      <c r="AH74" s="47"/>
      <c r="AI74" s="47"/>
      <c r="AJ74" s="47"/>
      <c r="AK74" s="47"/>
    </row>
    <row r="75" spans="2:37" s="46" customFormat="1" x14ac:dyDescent="0.25">
      <c r="B75" s="48">
        <v>65</v>
      </c>
      <c r="C75" s="47" t="str">
        <f t="shared" ref="C75:C106" si="4">CONCATENATE(D75,E75,".",F75)</f>
        <v>10.3.33.1</v>
      </c>
      <c r="D75" s="47" t="s">
        <v>1550</v>
      </c>
      <c r="E75" s="48">
        <v>33</v>
      </c>
      <c r="F75" s="84">
        <v>1</v>
      </c>
      <c r="G75" s="193"/>
      <c r="H75" s="84"/>
      <c r="I75" s="84">
        <v>1</v>
      </c>
      <c r="J75" s="84"/>
      <c r="K75" s="47" t="s">
        <v>1551</v>
      </c>
      <c r="L75" s="51" t="s">
        <v>1552</v>
      </c>
      <c r="M75" s="47" t="s">
        <v>343</v>
      </c>
      <c r="N75" s="209" t="s">
        <v>1810</v>
      </c>
      <c r="O75" s="193"/>
      <c r="P75" s="84"/>
      <c r="Q75" s="196">
        <v>0.37</v>
      </c>
      <c r="R75" s="196">
        <v>0.22</v>
      </c>
      <c r="S75" s="196">
        <v>250</v>
      </c>
      <c r="T75" s="200" t="s">
        <v>22</v>
      </c>
      <c r="U75" s="47" t="s">
        <v>445</v>
      </c>
      <c r="V75" s="47">
        <v>105</v>
      </c>
      <c r="W75" s="47">
        <v>10</v>
      </c>
      <c r="X75" s="191">
        <v>0</v>
      </c>
      <c r="Y75" s="53"/>
      <c r="Z75" s="53">
        <f t="shared" ref="Z75:Z110" si="5">IF(RIGHT(N75)=" ",1,0)</f>
        <v>0</v>
      </c>
      <c r="AA75" s="53"/>
      <c r="AB75" s="52" t="s">
        <v>1812</v>
      </c>
      <c r="AC75" s="49" t="s">
        <v>1813</v>
      </c>
      <c r="AE75" s="77"/>
      <c r="AF75" s="49"/>
      <c r="AG75" s="47"/>
      <c r="AH75" s="47"/>
      <c r="AI75" s="47"/>
      <c r="AJ75" s="47"/>
      <c r="AK75" s="47"/>
    </row>
    <row r="76" spans="2:37" s="46" customFormat="1" x14ac:dyDescent="0.25">
      <c r="B76" s="48">
        <v>66</v>
      </c>
      <c r="C76" s="47" t="str">
        <f t="shared" si="4"/>
        <v>10.3.33.2</v>
      </c>
      <c r="D76" s="47" t="s">
        <v>1550</v>
      </c>
      <c r="E76" s="48">
        <v>33</v>
      </c>
      <c r="F76" s="84">
        <v>2</v>
      </c>
      <c r="G76" s="84"/>
      <c r="H76" s="194"/>
      <c r="I76" s="84">
        <v>1</v>
      </c>
      <c r="J76" s="84"/>
      <c r="K76" s="47" t="s">
        <v>1552</v>
      </c>
      <c r="L76" s="47" t="s">
        <v>1551</v>
      </c>
      <c r="M76" s="47" t="s">
        <v>343</v>
      </c>
      <c r="N76" s="209" t="s">
        <v>1810</v>
      </c>
      <c r="O76" s="84"/>
      <c r="P76" s="194"/>
      <c r="Q76" s="196">
        <v>0.28999999999999998</v>
      </c>
      <c r="R76" s="196">
        <v>0.32</v>
      </c>
      <c r="S76" s="196">
        <v>0.91</v>
      </c>
      <c r="T76" s="73" t="s">
        <v>518</v>
      </c>
      <c r="U76" s="47" t="s">
        <v>1232</v>
      </c>
      <c r="V76" s="47">
        <v>235</v>
      </c>
      <c r="W76" s="47">
        <v>15</v>
      </c>
      <c r="X76" s="191">
        <v>0</v>
      </c>
      <c r="Y76" s="53"/>
      <c r="Z76" s="53">
        <f t="shared" si="5"/>
        <v>0</v>
      </c>
      <c r="AA76" s="53"/>
      <c r="AB76" s="52" t="s">
        <v>1812</v>
      </c>
      <c r="AC76" s="49"/>
      <c r="AE76" s="77"/>
      <c r="AF76" s="49"/>
      <c r="AG76" s="47"/>
      <c r="AH76" s="47"/>
      <c r="AI76" s="47"/>
      <c r="AJ76" s="47"/>
      <c r="AK76" s="47"/>
    </row>
    <row r="77" spans="2:37" s="46" customFormat="1" ht="14.25" customHeight="1" x14ac:dyDescent="0.25">
      <c r="B77" s="48">
        <v>67</v>
      </c>
      <c r="C77" s="47" t="str">
        <f t="shared" si="4"/>
        <v>10.3.34.1</v>
      </c>
      <c r="D77" s="47" t="s">
        <v>1550</v>
      </c>
      <c r="E77" s="48">
        <v>34</v>
      </c>
      <c r="F77" s="84">
        <v>1</v>
      </c>
      <c r="G77" s="193"/>
      <c r="H77" s="84"/>
      <c r="I77" s="84">
        <v>1</v>
      </c>
      <c r="J77" s="84"/>
      <c r="K77" s="47" t="s">
        <v>1551</v>
      </c>
      <c r="L77" s="51" t="s">
        <v>1552</v>
      </c>
      <c r="M77" s="47" t="s">
        <v>354</v>
      </c>
      <c r="N77" s="209" t="s">
        <v>1815</v>
      </c>
      <c r="O77" s="193"/>
      <c r="P77" s="84"/>
      <c r="Q77" s="196">
        <v>0.3</v>
      </c>
      <c r="R77" s="196">
        <v>0.28999999999999998</v>
      </c>
      <c r="S77" s="196">
        <v>1.1299999999999999</v>
      </c>
      <c r="T77" s="73" t="s">
        <v>518</v>
      </c>
      <c r="U77" s="47" t="s">
        <v>446</v>
      </c>
      <c r="V77" s="47">
        <v>199</v>
      </c>
      <c r="W77" s="47">
        <v>5</v>
      </c>
      <c r="X77" s="191">
        <v>1</v>
      </c>
      <c r="Y77" s="53"/>
      <c r="Z77" s="53">
        <f t="shared" si="5"/>
        <v>0</v>
      </c>
      <c r="AA77" s="53"/>
      <c r="AB77" s="52" t="s">
        <v>1814</v>
      </c>
      <c r="AC77" s="49" t="s">
        <v>1816</v>
      </c>
      <c r="AE77" s="77"/>
      <c r="AF77" s="49" t="s">
        <v>1603</v>
      </c>
      <c r="AG77" s="47"/>
      <c r="AH77" s="47"/>
      <c r="AI77" s="47"/>
      <c r="AJ77" s="47"/>
      <c r="AK77" s="47"/>
    </row>
    <row r="78" spans="2:37" s="46" customFormat="1" ht="16.5" x14ac:dyDescent="0.25">
      <c r="B78" s="48">
        <v>68</v>
      </c>
      <c r="C78" s="47" t="str">
        <f t="shared" si="4"/>
        <v>10.3.34.2</v>
      </c>
      <c r="D78" s="47" t="s">
        <v>1550</v>
      </c>
      <c r="E78" s="48">
        <v>34</v>
      </c>
      <c r="F78" s="84">
        <v>2</v>
      </c>
      <c r="G78" s="84"/>
      <c r="H78" s="194"/>
      <c r="I78" s="84">
        <v>1</v>
      </c>
      <c r="J78" s="84" t="s">
        <v>1918</v>
      </c>
      <c r="K78" s="47" t="s">
        <v>1552</v>
      </c>
      <c r="L78" s="47" t="s">
        <v>1551</v>
      </c>
      <c r="M78" s="47" t="s">
        <v>354</v>
      </c>
      <c r="N78" s="209" t="s">
        <v>1815</v>
      </c>
      <c r="O78" s="84"/>
      <c r="P78" s="194"/>
      <c r="Q78" s="196">
        <v>0.47</v>
      </c>
      <c r="R78" s="196">
        <v>0.39</v>
      </c>
      <c r="S78" s="196">
        <v>250</v>
      </c>
      <c r="T78" s="200" t="s">
        <v>22</v>
      </c>
      <c r="U78" s="47" t="s">
        <v>445</v>
      </c>
      <c r="V78" s="47">
        <v>148</v>
      </c>
      <c r="W78" s="47">
        <v>15</v>
      </c>
      <c r="X78" s="191">
        <v>0</v>
      </c>
      <c r="Y78" s="53"/>
      <c r="Z78" s="53">
        <f t="shared" si="5"/>
        <v>0</v>
      </c>
      <c r="AA78" s="53"/>
      <c r="AB78" s="52" t="s">
        <v>1814</v>
      </c>
      <c r="AC78" s="49" t="s">
        <v>1828</v>
      </c>
      <c r="AE78" s="77"/>
      <c r="AF78" s="49"/>
      <c r="AG78" s="47"/>
      <c r="AH78" s="47"/>
      <c r="AI78" s="47"/>
      <c r="AJ78" s="47"/>
      <c r="AK78" s="47"/>
    </row>
    <row r="79" spans="2:37" s="46" customFormat="1" ht="16.5" x14ac:dyDescent="0.25">
      <c r="B79" s="48">
        <v>69</v>
      </c>
      <c r="C79" s="47" t="str">
        <f t="shared" si="4"/>
        <v>10.3.35.1</v>
      </c>
      <c r="D79" s="47" t="s">
        <v>1550</v>
      </c>
      <c r="E79" s="48">
        <v>35</v>
      </c>
      <c r="F79" s="84">
        <v>1</v>
      </c>
      <c r="G79" s="193"/>
      <c r="H79" s="84"/>
      <c r="I79" s="84">
        <v>1</v>
      </c>
      <c r="J79" s="84"/>
      <c r="K79" s="47" t="s">
        <v>1551</v>
      </c>
      <c r="L79" s="51" t="s">
        <v>1552</v>
      </c>
      <c r="M79" s="47" t="s">
        <v>737</v>
      </c>
      <c r="N79" s="209" t="s">
        <v>1830</v>
      </c>
      <c r="O79" s="193"/>
      <c r="P79" s="84"/>
      <c r="Q79" s="196">
        <v>0.12</v>
      </c>
      <c r="R79" s="196">
        <v>0.02</v>
      </c>
      <c r="S79" s="196">
        <v>0.66</v>
      </c>
      <c r="T79" s="73" t="s">
        <v>518</v>
      </c>
      <c r="U79" s="47" t="s">
        <v>444</v>
      </c>
      <c r="V79" s="47">
        <v>130</v>
      </c>
      <c r="W79" s="47">
        <v>9</v>
      </c>
      <c r="X79" s="191">
        <v>0</v>
      </c>
      <c r="Y79" s="53"/>
      <c r="Z79" s="53">
        <f t="shared" si="5"/>
        <v>0</v>
      </c>
      <c r="AA79" s="53"/>
      <c r="AB79" s="52" t="s">
        <v>1829</v>
      </c>
      <c r="AC79" s="49"/>
      <c r="AE79" s="77"/>
      <c r="AF79" s="49"/>
      <c r="AG79" s="47"/>
      <c r="AH79" s="47"/>
      <c r="AI79" s="47"/>
      <c r="AJ79" s="47"/>
      <c r="AK79" s="47"/>
    </row>
    <row r="80" spans="2:37" s="46" customFormat="1" ht="16.5" x14ac:dyDescent="0.25">
      <c r="B80" s="48">
        <v>70</v>
      </c>
      <c r="C80" s="47" t="str">
        <f t="shared" si="4"/>
        <v>10.3.35.2</v>
      </c>
      <c r="D80" s="47" t="s">
        <v>1550</v>
      </c>
      <c r="E80" s="48">
        <v>35</v>
      </c>
      <c r="F80" s="84">
        <v>2</v>
      </c>
      <c r="G80" s="84"/>
      <c r="H80" s="194"/>
      <c r="I80" s="84">
        <v>1</v>
      </c>
      <c r="J80" s="84"/>
      <c r="K80" s="47" t="s">
        <v>1552</v>
      </c>
      <c r="L80" s="47" t="s">
        <v>1551</v>
      </c>
      <c r="M80" s="47" t="s">
        <v>737</v>
      </c>
      <c r="N80" s="209" t="s">
        <v>1830</v>
      </c>
      <c r="O80" s="84"/>
      <c r="P80" s="194"/>
      <c r="Q80" s="196">
        <v>0.03</v>
      </c>
      <c r="R80" s="196">
        <v>0</v>
      </c>
      <c r="S80" s="196">
        <v>0.36</v>
      </c>
      <c r="T80" s="73" t="s">
        <v>518</v>
      </c>
      <c r="U80" s="47" t="s">
        <v>444</v>
      </c>
      <c r="V80" s="47">
        <v>120</v>
      </c>
      <c r="W80" s="47">
        <v>6</v>
      </c>
      <c r="X80" s="191">
        <v>1</v>
      </c>
      <c r="Y80" s="53"/>
      <c r="Z80" s="53">
        <f t="shared" si="5"/>
        <v>0</v>
      </c>
      <c r="AA80" s="53"/>
      <c r="AB80" s="52" t="s">
        <v>1829</v>
      </c>
      <c r="AC80" s="49" t="s">
        <v>1831</v>
      </c>
      <c r="AE80" s="77"/>
      <c r="AF80" s="49" t="s">
        <v>1603</v>
      </c>
      <c r="AG80" s="47"/>
      <c r="AH80" s="47"/>
      <c r="AI80" s="47"/>
      <c r="AJ80" s="47"/>
      <c r="AK80" s="47"/>
    </row>
    <row r="81" spans="2:37" s="46" customFormat="1" x14ac:dyDescent="0.25">
      <c r="B81" s="48">
        <v>71</v>
      </c>
      <c r="C81" s="47" t="str">
        <f t="shared" si="4"/>
        <v>10.3.36.1</v>
      </c>
      <c r="D81" s="47" t="s">
        <v>1550</v>
      </c>
      <c r="E81" s="48">
        <v>36</v>
      </c>
      <c r="F81" s="84">
        <v>1</v>
      </c>
      <c r="G81" s="193"/>
      <c r="H81" s="84"/>
      <c r="I81" s="84">
        <v>1</v>
      </c>
      <c r="J81" s="84"/>
      <c r="K81" s="47" t="s">
        <v>1551</v>
      </c>
      <c r="L81" s="51" t="s">
        <v>1552</v>
      </c>
      <c r="M81" s="47" t="s">
        <v>337</v>
      </c>
      <c r="N81" s="209" t="s">
        <v>1832</v>
      </c>
      <c r="O81" s="193"/>
      <c r="P81" s="84"/>
      <c r="Q81" s="196">
        <v>0.38</v>
      </c>
      <c r="R81" s="196">
        <v>0.28000000000000003</v>
      </c>
      <c r="S81" s="196">
        <v>0.45</v>
      </c>
      <c r="T81" s="73" t="s">
        <v>518</v>
      </c>
      <c r="U81" s="47" t="s">
        <v>446</v>
      </c>
      <c r="V81" s="47">
        <v>124</v>
      </c>
      <c r="W81" s="47">
        <v>5</v>
      </c>
      <c r="X81" s="191">
        <v>1</v>
      </c>
      <c r="Y81" s="53"/>
      <c r="Z81" s="53">
        <f t="shared" si="5"/>
        <v>0</v>
      </c>
      <c r="AA81" s="53"/>
      <c r="AB81" s="52" t="s">
        <v>1833</v>
      </c>
      <c r="AC81" s="49" t="s">
        <v>1838</v>
      </c>
      <c r="AE81" s="77"/>
      <c r="AF81" s="49" t="s">
        <v>1603</v>
      </c>
      <c r="AG81" s="47"/>
      <c r="AH81" s="47"/>
      <c r="AI81" s="47"/>
      <c r="AJ81" s="47"/>
      <c r="AK81" s="47"/>
    </row>
    <row r="82" spans="2:37" s="46" customFormat="1" x14ac:dyDescent="0.25">
      <c r="B82" s="48">
        <v>72</v>
      </c>
      <c r="C82" s="47" t="str">
        <f t="shared" si="4"/>
        <v>10.3.36.2</v>
      </c>
      <c r="D82" s="47" t="s">
        <v>1550</v>
      </c>
      <c r="E82" s="48">
        <v>36</v>
      </c>
      <c r="F82" s="84">
        <v>2</v>
      </c>
      <c r="G82" s="84"/>
      <c r="H82" s="194"/>
      <c r="I82" s="84">
        <v>1</v>
      </c>
      <c r="J82" s="84"/>
      <c r="K82" s="47" t="s">
        <v>1552</v>
      </c>
      <c r="L82" s="47" t="s">
        <v>1551</v>
      </c>
      <c r="M82" s="47" t="s">
        <v>337</v>
      </c>
      <c r="N82" s="209" t="s">
        <v>1832</v>
      </c>
      <c r="O82" s="84"/>
      <c r="P82" s="194"/>
      <c r="Q82" s="197">
        <v>0.46</v>
      </c>
      <c r="R82" s="197">
        <v>0.26</v>
      </c>
      <c r="S82" s="197">
        <v>1.46</v>
      </c>
      <c r="T82" s="73" t="s">
        <v>518</v>
      </c>
      <c r="U82" s="47" t="s">
        <v>1232</v>
      </c>
      <c r="V82" s="47">
        <v>300</v>
      </c>
      <c r="W82" s="47">
        <v>12</v>
      </c>
      <c r="X82" s="191">
        <v>0</v>
      </c>
      <c r="Y82" s="53"/>
      <c r="Z82" s="53">
        <f t="shared" si="5"/>
        <v>0</v>
      </c>
      <c r="AA82" s="211">
        <v>1</v>
      </c>
      <c r="AB82" s="52" t="s">
        <v>1841</v>
      </c>
      <c r="AC82" s="49"/>
      <c r="AE82" s="77"/>
      <c r="AF82" s="49"/>
      <c r="AG82" s="47"/>
      <c r="AH82" s="47"/>
      <c r="AI82" s="47"/>
      <c r="AJ82" s="47"/>
      <c r="AK82" s="47"/>
    </row>
    <row r="83" spans="2:37" s="46" customFormat="1" ht="14.25" customHeight="1" x14ac:dyDescent="0.25">
      <c r="B83" s="48">
        <v>73</v>
      </c>
      <c r="C83" s="47" t="str">
        <f t="shared" si="4"/>
        <v>10.3.37.1</v>
      </c>
      <c r="D83" s="47" t="s">
        <v>1550</v>
      </c>
      <c r="E83" s="48">
        <v>37</v>
      </c>
      <c r="F83" s="84">
        <v>1</v>
      </c>
      <c r="G83" s="193"/>
      <c r="H83" s="84"/>
      <c r="I83" s="84">
        <v>1</v>
      </c>
      <c r="J83" s="84" t="s">
        <v>1918</v>
      </c>
      <c r="K83" s="47" t="s">
        <v>1551</v>
      </c>
      <c r="L83" s="51" t="s">
        <v>1552</v>
      </c>
      <c r="M83" s="47" t="s">
        <v>315</v>
      </c>
      <c r="N83" s="210" t="s">
        <v>1842</v>
      </c>
      <c r="O83" s="193"/>
      <c r="P83" s="84"/>
      <c r="Q83" s="197">
        <v>0.22</v>
      </c>
      <c r="R83" s="197">
        <v>0.1</v>
      </c>
      <c r="S83" s="197">
        <v>13.8</v>
      </c>
      <c r="T83" s="200" t="s">
        <v>22</v>
      </c>
      <c r="U83" s="47" t="s">
        <v>445</v>
      </c>
      <c r="V83" s="47">
        <v>194</v>
      </c>
      <c r="W83" s="47">
        <v>19</v>
      </c>
      <c r="X83" s="191">
        <v>0</v>
      </c>
      <c r="Y83" s="53"/>
      <c r="Z83" s="53">
        <f t="shared" si="5"/>
        <v>0</v>
      </c>
      <c r="AA83" s="53"/>
      <c r="AB83" s="52" t="s">
        <v>1843</v>
      </c>
      <c r="AC83" s="49" t="s">
        <v>1847</v>
      </c>
      <c r="AE83" s="77"/>
      <c r="AF83" s="49"/>
      <c r="AG83" s="47"/>
      <c r="AH83" s="47"/>
      <c r="AI83" s="47"/>
      <c r="AJ83" s="47"/>
      <c r="AK83" s="47"/>
    </row>
    <row r="84" spans="2:37" s="46" customFormat="1" ht="16.5" x14ac:dyDescent="0.25">
      <c r="B84" s="48">
        <v>74</v>
      </c>
      <c r="C84" s="47" t="str">
        <f t="shared" si="4"/>
        <v>10.3.37.2</v>
      </c>
      <c r="D84" s="47" t="s">
        <v>1550</v>
      </c>
      <c r="E84" s="48">
        <v>37</v>
      </c>
      <c r="F84" s="84">
        <v>2</v>
      </c>
      <c r="G84" s="84"/>
      <c r="H84" s="194"/>
      <c r="I84" s="84">
        <v>1</v>
      </c>
      <c r="J84" s="84"/>
      <c r="K84" s="47" t="s">
        <v>1552</v>
      </c>
      <c r="L84" s="47" t="s">
        <v>1551</v>
      </c>
      <c r="M84" s="47" t="s">
        <v>315</v>
      </c>
      <c r="N84" s="210" t="s">
        <v>1842</v>
      </c>
      <c r="O84" s="84"/>
      <c r="P84" s="194"/>
      <c r="Q84" s="197">
        <v>0.26</v>
      </c>
      <c r="R84" s="197">
        <v>0.21</v>
      </c>
      <c r="S84" s="197">
        <v>0.34</v>
      </c>
      <c r="T84" s="73" t="s">
        <v>518</v>
      </c>
      <c r="U84" s="47" t="s">
        <v>444</v>
      </c>
      <c r="V84" s="47">
        <v>113</v>
      </c>
      <c r="W84" s="47">
        <v>19</v>
      </c>
      <c r="X84" s="191">
        <v>0</v>
      </c>
      <c r="Y84" s="53"/>
      <c r="Z84" s="53">
        <f t="shared" si="5"/>
        <v>0</v>
      </c>
      <c r="AA84" s="53"/>
      <c r="AB84" s="52" t="s">
        <v>1843</v>
      </c>
      <c r="AC84" s="49"/>
      <c r="AE84" s="77"/>
      <c r="AF84" s="49"/>
      <c r="AG84" s="47"/>
      <c r="AH84" s="47"/>
      <c r="AI84" s="47"/>
      <c r="AJ84" s="47"/>
      <c r="AK84" s="47"/>
    </row>
    <row r="85" spans="2:37" s="46" customFormat="1" x14ac:dyDescent="0.25">
      <c r="B85" s="48">
        <v>75</v>
      </c>
      <c r="C85" s="47" t="str">
        <f t="shared" si="4"/>
        <v>10.3.38.1</v>
      </c>
      <c r="D85" s="47" t="s">
        <v>1550</v>
      </c>
      <c r="E85" s="48">
        <v>38</v>
      </c>
      <c r="F85" s="84">
        <v>1</v>
      </c>
      <c r="G85" s="193"/>
      <c r="H85" s="84"/>
      <c r="I85" s="84">
        <v>1</v>
      </c>
      <c r="J85" s="84"/>
      <c r="K85" s="47" t="s">
        <v>1551</v>
      </c>
      <c r="L85" s="51" t="s">
        <v>1552</v>
      </c>
      <c r="M85" s="47" t="s">
        <v>1845</v>
      </c>
      <c r="N85" s="210" t="s">
        <v>1844</v>
      </c>
      <c r="O85" s="193"/>
      <c r="P85" s="84"/>
      <c r="Q85" s="197">
        <v>0.49</v>
      </c>
      <c r="R85" s="197">
        <v>0.44</v>
      </c>
      <c r="S85" s="197">
        <v>0.9</v>
      </c>
      <c r="T85" s="73" t="s">
        <v>518</v>
      </c>
      <c r="U85" s="47" t="s">
        <v>1232</v>
      </c>
      <c r="V85" s="47">
        <v>426</v>
      </c>
      <c r="W85" s="47">
        <v>13</v>
      </c>
      <c r="X85" s="191">
        <v>0</v>
      </c>
      <c r="Y85" s="53"/>
      <c r="Z85" s="53">
        <f t="shared" si="5"/>
        <v>0</v>
      </c>
      <c r="AA85" s="53"/>
      <c r="AB85" s="52" t="s">
        <v>1846</v>
      </c>
      <c r="AC85" s="49"/>
      <c r="AE85" s="77"/>
      <c r="AF85" s="49"/>
      <c r="AG85" s="47"/>
      <c r="AH85" s="47"/>
      <c r="AI85" s="47"/>
      <c r="AJ85" s="47"/>
      <c r="AK85" s="47"/>
    </row>
    <row r="86" spans="2:37" s="46" customFormat="1" x14ac:dyDescent="0.25">
      <c r="B86" s="48">
        <v>76</v>
      </c>
      <c r="C86" s="47" t="str">
        <f t="shared" si="4"/>
        <v>10.3.38.2</v>
      </c>
      <c r="D86" s="47" t="s">
        <v>1550</v>
      </c>
      <c r="E86" s="48">
        <v>38</v>
      </c>
      <c r="F86" s="84">
        <v>2</v>
      </c>
      <c r="G86" s="84"/>
      <c r="H86" s="194"/>
      <c r="I86" s="84">
        <v>1</v>
      </c>
      <c r="J86" s="84"/>
      <c r="K86" s="47" t="s">
        <v>1552</v>
      </c>
      <c r="L86" s="47" t="s">
        <v>1551</v>
      </c>
      <c r="M86" s="47" t="s">
        <v>1845</v>
      </c>
      <c r="N86" s="210" t="s">
        <v>1844</v>
      </c>
      <c r="O86" s="84"/>
      <c r="P86" s="194"/>
      <c r="Q86" s="197">
        <v>0.72</v>
      </c>
      <c r="R86" s="197">
        <v>0.59</v>
      </c>
      <c r="S86" s="197">
        <v>250</v>
      </c>
      <c r="T86" s="200" t="s">
        <v>22</v>
      </c>
      <c r="U86" s="47" t="s">
        <v>445</v>
      </c>
      <c r="V86" s="47">
        <v>120</v>
      </c>
      <c r="W86" s="47">
        <v>14</v>
      </c>
      <c r="X86" s="191">
        <v>1</v>
      </c>
      <c r="Y86" s="53"/>
      <c r="Z86" s="53">
        <f t="shared" si="5"/>
        <v>0</v>
      </c>
      <c r="AA86" s="53"/>
      <c r="AB86" s="52" t="s">
        <v>1846</v>
      </c>
      <c r="AC86" s="49" t="s">
        <v>1851</v>
      </c>
      <c r="AE86" s="77"/>
      <c r="AF86" s="49"/>
      <c r="AG86" s="47"/>
      <c r="AH86" s="47"/>
      <c r="AI86" s="47"/>
      <c r="AJ86" s="47"/>
      <c r="AK86" s="47"/>
    </row>
    <row r="87" spans="2:37" s="46" customFormat="1" x14ac:dyDescent="0.25">
      <c r="B87" s="48">
        <v>77</v>
      </c>
      <c r="C87" s="47" t="str">
        <f t="shared" si="4"/>
        <v>10.3.39.1</v>
      </c>
      <c r="D87" s="47" t="s">
        <v>1550</v>
      </c>
      <c r="E87" s="48">
        <v>39</v>
      </c>
      <c r="F87" s="84">
        <v>1</v>
      </c>
      <c r="G87" s="193"/>
      <c r="H87" s="84"/>
      <c r="I87" s="84">
        <v>1</v>
      </c>
      <c r="J87" s="84"/>
      <c r="K87" s="47" t="s">
        <v>1551</v>
      </c>
      <c r="L87" s="51" t="s">
        <v>1552</v>
      </c>
      <c r="M87" s="47" t="s">
        <v>1848</v>
      </c>
      <c r="N87" s="210" t="s">
        <v>1850</v>
      </c>
      <c r="O87" s="193"/>
      <c r="P87" s="84"/>
      <c r="Q87" s="197">
        <v>0.42</v>
      </c>
      <c r="R87" s="197">
        <v>0.35</v>
      </c>
      <c r="S87" s="197">
        <v>-250</v>
      </c>
      <c r="T87" s="200" t="s">
        <v>124</v>
      </c>
      <c r="U87" s="47" t="s">
        <v>445</v>
      </c>
      <c r="V87" s="47">
        <v>117</v>
      </c>
      <c r="W87" s="47">
        <v>11</v>
      </c>
      <c r="X87" s="191">
        <v>0</v>
      </c>
      <c r="Y87" s="53"/>
      <c r="Z87" s="53">
        <f t="shared" si="5"/>
        <v>0</v>
      </c>
      <c r="AA87" s="53"/>
      <c r="AB87" s="52" t="s">
        <v>1849</v>
      </c>
      <c r="AC87" s="49"/>
      <c r="AE87" s="77"/>
      <c r="AF87" s="49"/>
      <c r="AG87" s="47"/>
      <c r="AH87" s="47"/>
      <c r="AI87" s="47"/>
      <c r="AJ87" s="47"/>
      <c r="AK87" s="47"/>
    </row>
    <row r="88" spans="2:37" s="46" customFormat="1" x14ac:dyDescent="0.25">
      <c r="B88" s="48">
        <v>78</v>
      </c>
      <c r="C88" s="47" t="str">
        <f t="shared" si="4"/>
        <v>10.3.39.2</v>
      </c>
      <c r="D88" s="47" t="s">
        <v>1550</v>
      </c>
      <c r="E88" s="48">
        <v>39</v>
      </c>
      <c r="F88" s="84">
        <v>2</v>
      </c>
      <c r="G88" s="84"/>
      <c r="H88" s="194"/>
      <c r="I88" s="84">
        <v>1</v>
      </c>
      <c r="J88" s="84"/>
      <c r="K88" s="47" t="s">
        <v>1552</v>
      </c>
      <c r="L88" s="47" t="s">
        <v>1551</v>
      </c>
      <c r="M88" s="47" t="s">
        <v>1848</v>
      </c>
      <c r="N88" s="210" t="s">
        <v>1850</v>
      </c>
      <c r="O88" s="84"/>
      <c r="P88" s="194"/>
      <c r="Q88" s="197">
        <v>0.42</v>
      </c>
      <c r="R88" s="197">
        <v>0.46</v>
      </c>
      <c r="S88" s="197">
        <v>0.51</v>
      </c>
      <c r="T88" s="73" t="s">
        <v>518</v>
      </c>
      <c r="U88" s="47" t="s">
        <v>1232</v>
      </c>
      <c r="V88" s="47">
        <v>82</v>
      </c>
      <c r="W88" s="47">
        <v>15</v>
      </c>
      <c r="X88" s="191">
        <v>0</v>
      </c>
      <c r="Y88" s="53"/>
      <c r="Z88" s="53">
        <f t="shared" si="5"/>
        <v>0</v>
      </c>
      <c r="AA88" s="53"/>
      <c r="AB88" s="52" t="s">
        <v>1849</v>
      </c>
      <c r="AC88" s="49"/>
      <c r="AE88" s="77"/>
      <c r="AF88" s="49"/>
      <c r="AG88" s="47"/>
      <c r="AH88" s="47"/>
      <c r="AI88" s="47"/>
      <c r="AJ88" s="47"/>
      <c r="AK88" s="47"/>
    </row>
    <row r="89" spans="2:37" s="46" customFormat="1" x14ac:dyDescent="0.25">
      <c r="B89" s="48">
        <v>79</v>
      </c>
      <c r="C89" s="47" t="str">
        <f t="shared" si="4"/>
        <v>10.3.40.1</v>
      </c>
      <c r="D89" s="47" t="s">
        <v>1550</v>
      </c>
      <c r="E89" s="48">
        <v>40</v>
      </c>
      <c r="F89" s="84">
        <v>1</v>
      </c>
      <c r="G89" s="193"/>
      <c r="H89" s="84"/>
      <c r="I89" s="84">
        <v>1</v>
      </c>
      <c r="J89" s="84"/>
      <c r="K89" s="47" t="s">
        <v>1551</v>
      </c>
      <c r="L89" s="51" t="s">
        <v>1552</v>
      </c>
      <c r="M89" s="47" t="s">
        <v>741</v>
      </c>
      <c r="N89" s="210" t="s">
        <v>1853</v>
      </c>
      <c r="O89" s="193"/>
      <c r="P89" s="84"/>
      <c r="Q89" s="197">
        <v>0.2</v>
      </c>
      <c r="R89" s="197">
        <v>0.23</v>
      </c>
      <c r="S89" s="197">
        <v>0.59</v>
      </c>
      <c r="T89" s="73" t="s">
        <v>518</v>
      </c>
      <c r="U89" s="47" t="s">
        <v>444</v>
      </c>
      <c r="V89" s="47">
        <v>163</v>
      </c>
      <c r="W89" s="47">
        <v>14</v>
      </c>
      <c r="X89" s="191">
        <v>1</v>
      </c>
      <c r="Y89" s="53"/>
      <c r="Z89" s="53">
        <f t="shared" si="5"/>
        <v>0</v>
      </c>
      <c r="AA89" s="53"/>
      <c r="AB89" s="52" t="s">
        <v>1852</v>
      </c>
      <c r="AC89" s="49"/>
      <c r="AE89" s="77"/>
      <c r="AF89" s="49"/>
      <c r="AG89" s="47"/>
      <c r="AH89" s="47"/>
      <c r="AI89" s="47"/>
      <c r="AJ89" s="47"/>
      <c r="AK89" s="47"/>
    </row>
    <row r="90" spans="2:37" s="46" customFormat="1" x14ac:dyDescent="0.25">
      <c r="B90" s="48">
        <v>80</v>
      </c>
      <c r="C90" s="47" t="str">
        <f t="shared" si="4"/>
        <v>10.3.40.2</v>
      </c>
      <c r="D90" s="47" t="s">
        <v>1550</v>
      </c>
      <c r="E90" s="48">
        <v>40</v>
      </c>
      <c r="F90" s="84">
        <v>2</v>
      </c>
      <c r="G90" s="84"/>
      <c r="H90" s="194"/>
      <c r="I90" s="84">
        <v>1</v>
      </c>
      <c r="J90" s="84"/>
      <c r="K90" s="47" t="s">
        <v>1552</v>
      </c>
      <c r="L90" s="47" t="s">
        <v>1551</v>
      </c>
      <c r="M90" s="47" t="s">
        <v>741</v>
      </c>
      <c r="N90" s="210" t="s">
        <v>1853</v>
      </c>
      <c r="O90" s="84"/>
      <c r="P90" s="194"/>
      <c r="Q90" s="197">
        <v>0.36</v>
      </c>
      <c r="R90" s="197">
        <v>0.24</v>
      </c>
      <c r="S90" s="197">
        <v>-250</v>
      </c>
      <c r="T90" s="200" t="s">
        <v>124</v>
      </c>
      <c r="U90" s="47" t="s">
        <v>445</v>
      </c>
      <c r="V90" s="47">
        <v>136</v>
      </c>
      <c r="W90" s="47">
        <v>11</v>
      </c>
      <c r="X90" s="191">
        <v>0</v>
      </c>
      <c r="Y90" s="53"/>
      <c r="Z90" s="53">
        <f t="shared" si="5"/>
        <v>0</v>
      </c>
      <c r="AA90" s="53"/>
      <c r="AB90" s="52" t="s">
        <v>1852</v>
      </c>
      <c r="AC90" s="49" t="s">
        <v>1854</v>
      </c>
      <c r="AE90" s="77"/>
      <c r="AF90" s="49"/>
      <c r="AG90" s="47"/>
      <c r="AH90" s="47"/>
      <c r="AI90" s="47"/>
      <c r="AJ90" s="47"/>
      <c r="AK90" s="47"/>
    </row>
    <row r="91" spans="2:37" s="46" customFormat="1" x14ac:dyDescent="0.25">
      <c r="B91" s="48">
        <v>81</v>
      </c>
      <c r="C91" s="47" t="str">
        <f t="shared" si="4"/>
        <v>10.3.41.1</v>
      </c>
      <c r="D91" s="47" t="s">
        <v>1550</v>
      </c>
      <c r="E91" s="48">
        <v>41</v>
      </c>
      <c r="F91" s="84">
        <v>1</v>
      </c>
      <c r="G91" s="193"/>
      <c r="H91" s="84"/>
      <c r="I91" s="84">
        <v>1</v>
      </c>
      <c r="J91" s="84"/>
      <c r="K91" s="47" t="s">
        <v>1551</v>
      </c>
      <c r="L91" s="51" t="s">
        <v>1552</v>
      </c>
      <c r="M91" s="47" t="s">
        <v>1553</v>
      </c>
      <c r="N91" s="210" t="s">
        <v>1857</v>
      </c>
      <c r="O91" s="193"/>
      <c r="P91" s="84"/>
      <c r="Q91" s="197">
        <v>0.37</v>
      </c>
      <c r="R91" s="197">
        <v>0.22</v>
      </c>
      <c r="S91" s="197">
        <v>-0.66</v>
      </c>
      <c r="T91" s="73" t="s">
        <v>518</v>
      </c>
      <c r="U91" s="47" t="s">
        <v>446</v>
      </c>
      <c r="V91" s="47">
        <v>161</v>
      </c>
      <c r="W91" s="47">
        <v>5</v>
      </c>
      <c r="X91" s="191">
        <v>1</v>
      </c>
      <c r="Y91" s="53"/>
      <c r="Z91" s="53">
        <f t="shared" si="5"/>
        <v>0</v>
      </c>
      <c r="AA91" s="53"/>
      <c r="AB91" s="52" t="s">
        <v>1855</v>
      </c>
      <c r="AC91" s="49" t="s">
        <v>1856</v>
      </c>
      <c r="AE91" s="77"/>
      <c r="AF91" s="49" t="s">
        <v>1603</v>
      </c>
      <c r="AG91" s="47"/>
      <c r="AH91" s="47"/>
      <c r="AI91" s="47"/>
      <c r="AJ91" s="47"/>
      <c r="AK91" s="47"/>
    </row>
    <row r="92" spans="2:37" s="46" customFormat="1" x14ac:dyDescent="0.25">
      <c r="B92" s="48">
        <v>82</v>
      </c>
      <c r="C92" s="47" t="str">
        <f t="shared" si="4"/>
        <v>10.3.41.2</v>
      </c>
      <c r="D92" s="47" t="s">
        <v>1550</v>
      </c>
      <c r="E92" s="48">
        <v>41</v>
      </c>
      <c r="F92" s="84">
        <v>2</v>
      </c>
      <c r="G92" s="84"/>
      <c r="H92" s="194"/>
      <c r="I92" s="84">
        <v>1</v>
      </c>
      <c r="J92" s="84"/>
      <c r="K92" s="47" t="s">
        <v>1552</v>
      </c>
      <c r="L92" s="47" t="s">
        <v>1551</v>
      </c>
      <c r="M92" s="47" t="s">
        <v>1553</v>
      </c>
      <c r="N92" s="210" t="s">
        <v>1857</v>
      </c>
      <c r="O92" s="84"/>
      <c r="P92" s="194"/>
      <c r="Q92" s="197">
        <v>0.4</v>
      </c>
      <c r="R92" s="197">
        <v>0.32</v>
      </c>
      <c r="S92" s="197">
        <v>0.61</v>
      </c>
      <c r="T92" s="73" t="s">
        <v>518</v>
      </c>
      <c r="U92" s="47" t="s">
        <v>444</v>
      </c>
      <c r="V92" s="47">
        <v>143</v>
      </c>
      <c r="W92" s="47">
        <v>8</v>
      </c>
      <c r="X92" s="191">
        <v>1</v>
      </c>
      <c r="Y92" s="53"/>
      <c r="Z92" s="53">
        <f t="shared" si="5"/>
        <v>0</v>
      </c>
      <c r="AA92" s="53"/>
      <c r="AB92" s="52" t="s">
        <v>1855</v>
      </c>
      <c r="AC92" s="49"/>
      <c r="AE92" s="77"/>
      <c r="AF92" s="49"/>
      <c r="AG92" s="47"/>
      <c r="AH92" s="47"/>
      <c r="AI92" s="47"/>
      <c r="AJ92" s="47"/>
      <c r="AK92" s="47"/>
    </row>
    <row r="93" spans="2:37" s="46" customFormat="1" ht="14.25" customHeight="1" x14ac:dyDescent="0.25">
      <c r="B93" s="48">
        <v>83</v>
      </c>
      <c r="C93" s="47" t="str">
        <f t="shared" si="4"/>
        <v>10.3.42.1</v>
      </c>
      <c r="D93" s="47" t="s">
        <v>1550</v>
      </c>
      <c r="E93" s="48">
        <v>42</v>
      </c>
      <c r="F93" s="84">
        <v>1</v>
      </c>
      <c r="G93" s="193"/>
      <c r="H93" s="84"/>
      <c r="I93" s="84">
        <v>1</v>
      </c>
      <c r="J93" s="84" t="s">
        <v>1918</v>
      </c>
      <c r="K93" s="47" t="s">
        <v>1551</v>
      </c>
      <c r="L93" s="51" t="s">
        <v>1552</v>
      </c>
      <c r="M93" s="47" t="s">
        <v>1858</v>
      </c>
      <c r="N93" s="210" t="s">
        <v>1860</v>
      </c>
      <c r="O93" s="193"/>
      <c r="P93" s="84"/>
      <c r="Q93" s="197">
        <v>0.43</v>
      </c>
      <c r="R93" s="197">
        <v>0.25</v>
      </c>
      <c r="S93" s="197">
        <v>41.99</v>
      </c>
      <c r="T93" s="200" t="s">
        <v>22</v>
      </c>
      <c r="U93" s="47" t="s">
        <v>445</v>
      </c>
      <c r="V93" s="47">
        <v>122</v>
      </c>
      <c r="W93" s="47">
        <v>14</v>
      </c>
      <c r="X93" s="191">
        <v>0</v>
      </c>
      <c r="Y93" s="53"/>
      <c r="Z93" s="53">
        <f t="shared" si="5"/>
        <v>0</v>
      </c>
      <c r="AA93" s="53"/>
      <c r="AB93" s="52" t="s">
        <v>1859</v>
      </c>
      <c r="AC93" s="49"/>
      <c r="AD93" s="46" t="s">
        <v>1891</v>
      </c>
      <c r="AE93" s="77"/>
      <c r="AF93" s="49"/>
      <c r="AG93" s="47"/>
      <c r="AH93" s="47"/>
      <c r="AI93" s="47"/>
      <c r="AJ93" s="47"/>
      <c r="AK93" s="47"/>
    </row>
    <row r="94" spans="2:37" s="46" customFormat="1" ht="16.5" x14ac:dyDescent="0.25">
      <c r="B94" s="48">
        <v>84</v>
      </c>
      <c r="C94" s="47" t="str">
        <f t="shared" si="4"/>
        <v>10.3.42.2</v>
      </c>
      <c r="D94" s="47" t="s">
        <v>1550</v>
      </c>
      <c r="E94" s="48">
        <v>42</v>
      </c>
      <c r="F94" s="84">
        <v>2</v>
      </c>
      <c r="G94" s="84"/>
      <c r="H94" s="194"/>
      <c r="I94" s="84">
        <v>1</v>
      </c>
      <c r="J94" s="84"/>
      <c r="K94" s="47" t="s">
        <v>1552</v>
      </c>
      <c r="L94" s="47" t="s">
        <v>1551</v>
      </c>
      <c r="M94" s="47" t="s">
        <v>1858</v>
      </c>
      <c r="N94" s="210" t="s">
        <v>1860</v>
      </c>
      <c r="O94" s="84"/>
      <c r="P94" s="194"/>
      <c r="Q94" s="197">
        <v>0.31</v>
      </c>
      <c r="R94" s="197">
        <v>0.44</v>
      </c>
      <c r="S94" s="197">
        <v>0.56000000000000005</v>
      </c>
      <c r="T94" s="73" t="s">
        <v>518</v>
      </c>
      <c r="U94" s="47" t="s">
        <v>444</v>
      </c>
      <c r="V94" s="47">
        <v>113</v>
      </c>
      <c r="W94" s="47">
        <v>6</v>
      </c>
      <c r="X94" s="191">
        <v>1</v>
      </c>
      <c r="Y94" s="53"/>
      <c r="Z94" s="53">
        <f t="shared" si="5"/>
        <v>0</v>
      </c>
      <c r="AA94" s="53"/>
      <c r="AB94" s="52" t="s">
        <v>1859</v>
      </c>
      <c r="AC94" s="49"/>
      <c r="AE94" s="77"/>
      <c r="AF94" s="49" t="s">
        <v>1603</v>
      </c>
      <c r="AG94" s="47"/>
      <c r="AH94" s="47"/>
      <c r="AI94" s="47"/>
      <c r="AJ94" s="47"/>
      <c r="AK94" s="47"/>
    </row>
    <row r="95" spans="2:37" s="46" customFormat="1" x14ac:dyDescent="0.25">
      <c r="B95" s="48">
        <v>85</v>
      </c>
      <c r="C95" s="47" t="str">
        <f t="shared" si="4"/>
        <v>10.3.43.1</v>
      </c>
      <c r="D95" s="47" t="s">
        <v>1550</v>
      </c>
      <c r="E95" s="48">
        <v>43</v>
      </c>
      <c r="F95" s="84">
        <v>1</v>
      </c>
      <c r="G95" s="193"/>
      <c r="H95" s="84"/>
      <c r="I95" s="84">
        <v>1</v>
      </c>
      <c r="J95" s="84"/>
      <c r="K95" s="47" t="s">
        <v>1551</v>
      </c>
      <c r="L95" s="51" t="s">
        <v>1552</v>
      </c>
      <c r="M95" s="47" t="s">
        <v>774</v>
      </c>
      <c r="N95" s="210" t="s">
        <v>1869</v>
      </c>
      <c r="O95" s="193"/>
      <c r="P95" s="84"/>
      <c r="Q95" s="197">
        <v>0.32</v>
      </c>
      <c r="R95" s="197">
        <v>0.13</v>
      </c>
      <c r="S95" s="197">
        <v>0.46</v>
      </c>
      <c r="T95" s="73" t="s">
        <v>518</v>
      </c>
      <c r="U95" s="47" t="s">
        <v>444</v>
      </c>
      <c r="V95" s="47">
        <v>115</v>
      </c>
      <c r="W95" s="47">
        <v>14</v>
      </c>
      <c r="X95" s="191">
        <v>0</v>
      </c>
      <c r="Y95" s="53"/>
      <c r="Z95" s="53">
        <f t="shared" si="5"/>
        <v>0</v>
      </c>
      <c r="AA95" s="53"/>
      <c r="AB95" s="52" t="s">
        <v>1868</v>
      </c>
      <c r="AC95" s="49"/>
      <c r="AE95" s="77"/>
      <c r="AF95" s="49"/>
      <c r="AG95" s="47"/>
      <c r="AH95" s="47"/>
      <c r="AI95" s="47"/>
      <c r="AJ95" s="47"/>
      <c r="AK95" s="47"/>
    </row>
    <row r="96" spans="2:37" s="46" customFormat="1" x14ac:dyDescent="0.25">
      <c r="B96" s="48">
        <v>86</v>
      </c>
      <c r="C96" s="47" t="str">
        <f t="shared" si="4"/>
        <v>10.3.43.2</v>
      </c>
      <c r="D96" s="47" t="s">
        <v>1550</v>
      </c>
      <c r="E96" s="48">
        <v>43</v>
      </c>
      <c r="F96" s="84">
        <v>2</v>
      </c>
      <c r="G96" s="84"/>
      <c r="H96" s="194"/>
      <c r="I96" s="84">
        <v>1</v>
      </c>
      <c r="J96" s="84"/>
      <c r="K96" s="47" t="s">
        <v>1552</v>
      </c>
      <c r="L96" s="47" t="s">
        <v>1551</v>
      </c>
      <c r="M96" s="47" t="s">
        <v>774</v>
      </c>
      <c r="N96" s="210" t="s">
        <v>1869</v>
      </c>
      <c r="O96" s="84"/>
      <c r="P96" s="194"/>
      <c r="Q96" s="197">
        <v>0.43</v>
      </c>
      <c r="R96" s="197">
        <v>0.3</v>
      </c>
      <c r="S96" s="197">
        <v>0.43</v>
      </c>
      <c r="T96" s="73" t="s">
        <v>518</v>
      </c>
      <c r="U96" s="47" t="s">
        <v>1232</v>
      </c>
      <c r="V96" s="47">
        <v>124</v>
      </c>
      <c r="W96" s="47">
        <v>12</v>
      </c>
      <c r="X96" s="191">
        <v>0</v>
      </c>
      <c r="Y96" s="53"/>
      <c r="Z96" s="53">
        <f t="shared" si="5"/>
        <v>0</v>
      </c>
      <c r="AA96" s="53"/>
      <c r="AB96" s="52" t="s">
        <v>1868</v>
      </c>
      <c r="AC96" s="49"/>
      <c r="AE96" s="77"/>
      <c r="AF96" s="49"/>
      <c r="AG96" s="47"/>
      <c r="AH96" s="47"/>
      <c r="AI96" s="47"/>
      <c r="AJ96" s="47"/>
      <c r="AK96" s="47"/>
    </row>
    <row r="97" spans="1:37" s="46" customFormat="1" x14ac:dyDescent="0.25">
      <c r="B97" s="48">
        <v>87</v>
      </c>
      <c r="C97" s="47" t="str">
        <f t="shared" si="4"/>
        <v>10.3.44.1</v>
      </c>
      <c r="D97" s="47" t="s">
        <v>1550</v>
      </c>
      <c r="E97" s="48">
        <v>44</v>
      </c>
      <c r="F97" s="84">
        <v>1</v>
      </c>
      <c r="G97" s="193"/>
      <c r="H97" s="84"/>
      <c r="I97" s="84">
        <v>1</v>
      </c>
      <c r="J97" s="84"/>
      <c r="K97" s="47" t="s">
        <v>1551</v>
      </c>
      <c r="L97" s="51" t="s">
        <v>1552</v>
      </c>
      <c r="M97" s="47" t="s">
        <v>1870</v>
      </c>
      <c r="N97" s="210" t="s">
        <v>1871</v>
      </c>
      <c r="O97" s="193"/>
      <c r="P97" s="84"/>
      <c r="Q97" s="197">
        <v>0.42</v>
      </c>
      <c r="R97" s="197">
        <v>0.31</v>
      </c>
      <c r="S97" s="197" t="s">
        <v>1872</v>
      </c>
      <c r="T97" s="213" t="s">
        <v>22</v>
      </c>
      <c r="U97" s="47" t="s">
        <v>445</v>
      </c>
      <c r="V97" s="47">
        <v>114</v>
      </c>
      <c r="W97" s="47">
        <v>13</v>
      </c>
      <c r="X97" s="191">
        <v>0</v>
      </c>
      <c r="Y97" s="53"/>
      <c r="Z97" s="53">
        <f t="shared" si="5"/>
        <v>0</v>
      </c>
      <c r="AA97" s="53"/>
      <c r="AB97" s="52" t="s">
        <v>1873</v>
      </c>
      <c r="AC97" s="49" t="s">
        <v>1875</v>
      </c>
      <c r="AE97" s="77"/>
      <c r="AF97" s="49"/>
      <c r="AG97" s="47"/>
      <c r="AH97" s="47"/>
      <c r="AI97" s="47"/>
      <c r="AJ97" s="47"/>
      <c r="AK97" s="47"/>
    </row>
    <row r="98" spans="1:37" s="46" customFormat="1" x14ac:dyDescent="0.25">
      <c r="B98" s="48">
        <v>88</v>
      </c>
      <c r="C98" s="47" t="str">
        <f t="shared" si="4"/>
        <v>10.3.44.2</v>
      </c>
      <c r="D98" s="47" t="s">
        <v>1550</v>
      </c>
      <c r="E98" s="48">
        <v>44</v>
      </c>
      <c r="F98" s="84">
        <v>2</v>
      </c>
      <c r="G98" s="84"/>
      <c r="H98" s="194"/>
      <c r="I98" s="84">
        <v>1</v>
      </c>
      <c r="J98" s="84"/>
      <c r="K98" s="47" t="s">
        <v>1552</v>
      </c>
      <c r="L98" s="47" t="s">
        <v>1551</v>
      </c>
      <c r="M98" s="47" t="s">
        <v>1870</v>
      </c>
      <c r="N98" s="210" t="s">
        <v>1871</v>
      </c>
      <c r="O98" s="84"/>
      <c r="P98" s="194"/>
      <c r="Q98" s="197">
        <v>0.68</v>
      </c>
      <c r="R98" s="197">
        <v>0.4</v>
      </c>
      <c r="S98" s="197">
        <v>250</v>
      </c>
      <c r="T98" s="213" t="s">
        <v>22</v>
      </c>
      <c r="U98" s="47" t="s">
        <v>445</v>
      </c>
      <c r="V98" s="47">
        <v>121</v>
      </c>
      <c r="W98" s="47">
        <v>10</v>
      </c>
      <c r="X98" s="191">
        <v>1</v>
      </c>
      <c r="Y98" s="53"/>
      <c r="Z98" s="53">
        <f t="shared" si="5"/>
        <v>0</v>
      </c>
      <c r="AA98" s="53"/>
      <c r="AB98" s="52" t="s">
        <v>1873</v>
      </c>
      <c r="AC98" s="49" t="s">
        <v>1874</v>
      </c>
      <c r="AE98" s="77"/>
      <c r="AF98" s="49"/>
      <c r="AG98" s="47"/>
      <c r="AH98" s="47"/>
      <c r="AI98" s="47"/>
      <c r="AJ98" s="47"/>
      <c r="AK98" s="47"/>
    </row>
    <row r="99" spans="1:37" s="46" customFormat="1" ht="16.5" x14ac:dyDescent="0.25">
      <c r="B99" s="48">
        <v>89</v>
      </c>
      <c r="C99" s="47" t="str">
        <f t="shared" si="4"/>
        <v>10.3.45.1</v>
      </c>
      <c r="D99" s="47" t="s">
        <v>1550</v>
      </c>
      <c r="E99" s="48">
        <v>45</v>
      </c>
      <c r="F99" s="84">
        <v>1</v>
      </c>
      <c r="G99" s="193"/>
      <c r="H99" s="84"/>
      <c r="I99" s="84">
        <v>1</v>
      </c>
      <c r="J99" s="84"/>
      <c r="K99" s="47" t="s">
        <v>1551</v>
      </c>
      <c r="L99" s="51" t="s">
        <v>1552</v>
      </c>
      <c r="M99" s="47" t="s">
        <v>1876</v>
      </c>
      <c r="N99" s="210" t="s">
        <v>1878</v>
      </c>
      <c r="O99" s="193"/>
      <c r="P99" s="84"/>
      <c r="Q99" s="197">
        <v>0.45</v>
      </c>
      <c r="R99" s="197">
        <v>0.39</v>
      </c>
      <c r="S99" s="197">
        <v>0.61</v>
      </c>
      <c r="T99" s="73" t="s">
        <v>518</v>
      </c>
      <c r="U99" s="47" t="s">
        <v>444</v>
      </c>
      <c r="V99" s="47">
        <v>80</v>
      </c>
      <c r="W99" s="47">
        <v>15</v>
      </c>
      <c r="X99" s="191">
        <v>0</v>
      </c>
      <c r="Y99" s="53"/>
      <c r="Z99" s="53">
        <f t="shared" si="5"/>
        <v>0</v>
      </c>
      <c r="AA99" s="53"/>
      <c r="AB99" s="52" t="s">
        <v>1877</v>
      </c>
      <c r="AC99" s="49"/>
      <c r="AE99" s="77"/>
      <c r="AF99" s="49"/>
      <c r="AG99" s="47"/>
      <c r="AH99" s="47"/>
      <c r="AI99" s="47"/>
      <c r="AJ99" s="47"/>
      <c r="AK99" s="47"/>
    </row>
    <row r="100" spans="1:37" s="46" customFormat="1" ht="16.5" x14ac:dyDescent="0.25">
      <c r="B100" s="48">
        <v>90</v>
      </c>
      <c r="C100" s="47" t="str">
        <f t="shared" si="4"/>
        <v>10.3.45.2</v>
      </c>
      <c r="D100" s="47" t="s">
        <v>1550</v>
      </c>
      <c r="E100" s="48">
        <v>45</v>
      </c>
      <c r="F100" s="84">
        <v>2</v>
      </c>
      <c r="G100" s="84"/>
      <c r="H100" s="194"/>
      <c r="I100" s="84">
        <v>1</v>
      </c>
      <c r="J100" s="84"/>
      <c r="K100" s="47" t="s">
        <v>1552</v>
      </c>
      <c r="L100" s="47" t="s">
        <v>1551</v>
      </c>
      <c r="M100" s="47" t="s">
        <v>1876</v>
      </c>
      <c r="N100" s="210" t="s">
        <v>1878</v>
      </c>
      <c r="O100" s="84"/>
      <c r="P100" s="194"/>
      <c r="Q100" s="197">
        <v>0.64</v>
      </c>
      <c r="R100" s="197">
        <v>0.41</v>
      </c>
      <c r="S100" s="197">
        <v>1.01</v>
      </c>
      <c r="T100" s="73" t="s">
        <v>518</v>
      </c>
      <c r="U100" s="47" t="s">
        <v>446</v>
      </c>
      <c r="V100" s="47">
        <v>133</v>
      </c>
      <c r="W100" s="47">
        <v>5</v>
      </c>
      <c r="X100" s="191">
        <v>1</v>
      </c>
      <c r="Y100" s="53"/>
      <c r="Z100" s="53">
        <f t="shared" si="5"/>
        <v>0</v>
      </c>
      <c r="AA100" s="53"/>
      <c r="AB100" s="52" t="s">
        <v>1877</v>
      </c>
      <c r="AC100" s="49" t="s">
        <v>1879</v>
      </c>
      <c r="AE100" s="77"/>
      <c r="AF100" s="49" t="s">
        <v>1603</v>
      </c>
      <c r="AG100" s="47"/>
      <c r="AH100" s="47"/>
      <c r="AI100" s="47"/>
      <c r="AJ100" s="47"/>
      <c r="AK100" s="47"/>
    </row>
    <row r="101" spans="1:37" s="46" customFormat="1" ht="14.25" customHeight="1" x14ac:dyDescent="0.25">
      <c r="B101" s="48">
        <v>91</v>
      </c>
      <c r="C101" s="47" t="str">
        <f t="shared" si="4"/>
        <v>10.3.46.1</v>
      </c>
      <c r="D101" s="47" t="s">
        <v>1550</v>
      </c>
      <c r="E101" s="48">
        <v>46</v>
      </c>
      <c r="F101" s="84">
        <v>1</v>
      </c>
      <c r="G101" s="193"/>
      <c r="H101" s="84"/>
      <c r="I101" s="84">
        <v>1</v>
      </c>
      <c r="J101" s="84"/>
      <c r="K101" s="47" t="s">
        <v>1551</v>
      </c>
      <c r="L101" s="51" t="s">
        <v>1552</v>
      </c>
      <c r="M101" s="47" t="s">
        <v>1147</v>
      </c>
      <c r="N101" s="210" t="s">
        <v>1883</v>
      </c>
      <c r="O101" s="193"/>
      <c r="P101" s="84"/>
      <c r="Q101" s="197">
        <v>0.34</v>
      </c>
      <c r="R101" s="197">
        <v>0.22</v>
      </c>
      <c r="S101" s="197">
        <v>0.56000000000000005</v>
      </c>
      <c r="T101" s="73" t="s">
        <v>518</v>
      </c>
      <c r="U101" s="47" t="s">
        <v>444</v>
      </c>
      <c r="V101" s="47">
        <v>174</v>
      </c>
      <c r="W101" s="47">
        <v>6</v>
      </c>
      <c r="X101" s="191">
        <v>1</v>
      </c>
      <c r="Y101" s="53"/>
      <c r="Z101" s="53">
        <f t="shared" si="5"/>
        <v>0</v>
      </c>
      <c r="AA101" s="53"/>
      <c r="AB101" s="52" t="s">
        <v>1886</v>
      </c>
      <c r="AC101" s="49" t="s">
        <v>1887</v>
      </c>
      <c r="AE101" s="77"/>
      <c r="AF101" s="49" t="s">
        <v>1603</v>
      </c>
      <c r="AG101" s="47"/>
      <c r="AH101" s="47"/>
      <c r="AI101" s="47"/>
      <c r="AJ101" s="47"/>
      <c r="AK101" s="47"/>
    </row>
    <row r="102" spans="1:37" s="46" customFormat="1" ht="16.5" x14ac:dyDescent="0.25">
      <c r="B102" s="48">
        <v>92</v>
      </c>
      <c r="C102" s="47" t="str">
        <f t="shared" si="4"/>
        <v>10.3.46.2</v>
      </c>
      <c r="D102" s="47" t="s">
        <v>1550</v>
      </c>
      <c r="E102" s="48">
        <v>46</v>
      </c>
      <c r="F102" s="84">
        <v>2</v>
      </c>
      <c r="G102" s="84"/>
      <c r="H102" s="194"/>
      <c r="I102" s="84">
        <v>1</v>
      </c>
      <c r="J102" s="84"/>
      <c r="K102" s="47" t="s">
        <v>1552</v>
      </c>
      <c r="L102" s="47" t="s">
        <v>1551</v>
      </c>
      <c r="M102" s="47" t="s">
        <v>1147</v>
      </c>
      <c r="N102" s="210" t="s">
        <v>1883</v>
      </c>
      <c r="O102" s="84"/>
      <c r="P102" s="194"/>
      <c r="Q102" s="197">
        <v>0.43</v>
      </c>
      <c r="R102" s="197">
        <v>0.22</v>
      </c>
      <c r="S102" s="197">
        <v>0.44</v>
      </c>
      <c r="T102" s="73" t="s">
        <v>518</v>
      </c>
      <c r="U102" s="47" t="s">
        <v>444</v>
      </c>
      <c r="V102" s="47">
        <v>109</v>
      </c>
      <c r="W102" s="47">
        <v>14</v>
      </c>
      <c r="X102" s="191">
        <v>0</v>
      </c>
      <c r="Y102" s="53"/>
      <c r="Z102" s="53">
        <f t="shared" si="5"/>
        <v>0</v>
      </c>
      <c r="AA102" s="53"/>
      <c r="AB102" s="52" t="s">
        <v>1886</v>
      </c>
      <c r="AC102" s="49"/>
      <c r="AE102" s="77"/>
      <c r="AF102" s="49"/>
      <c r="AG102" s="47"/>
      <c r="AH102" s="47"/>
      <c r="AI102" s="47"/>
      <c r="AJ102" s="47"/>
      <c r="AK102" s="47"/>
    </row>
    <row r="103" spans="1:37" s="46" customFormat="1" ht="14.25" customHeight="1" x14ac:dyDescent="0.25">
      <c r="B103" s="48">
        <v>93</v>
      </c>
      <c r="C103" s="47" t="str">
        <f t="shared" si="4"/>
        <v>10.3.47.1</v>
      </c>
      <c r="D103" s="47" t="s">
        <v>1550</v>
      </c>
      <c r="E103" s="48">
        <v>47</v>
      </c>
      <c r="F103" s="84">
        <v>1</v>
      </c>
      <c r="G103" s="193"/>
      <c r="H103" s="84"/>
      <c r="I103" s="84">
        <v>1</v>
      </c>
      <c r="J103" s="84"/>
      <c r="K103" s="47" t="s">
        <v>1551</v>
      </c>
      <c r="L103" s="51" t="s">
        <v>1552</v>
      </c>
      <c r="M103" s="47" t="s">
        <v>850</v>
      </c>
      <c r="N103" s="210" t="s">
        <v>1889</v>
      </c>
      <c r="O103" s="193"/>
      <c r="P103" s="84"/>
      <c r="Q103" s="197">
        <v>0</v>
      </c>
      <c r="R103" s="197">
        <v>-0.3</v>
      </c>
      <c r="S103" s="197">
        <v>0.61</v>
      </c>
      <c r="T103" s="73" t="s">
        <v>518</v>
      </c>
      <c r="U103" s="47" t="s">
        <v>444</v>
      </c>
      <c r="V103" s="47">
        <v>145</v>
      </c>
      <c r="W103" s="47">
        <v>9</v>
      </c>
      <c r="X103" s="191">
        <v>0</v>
      </c>
      <c r="Y103" s="53"/>
      <c r="Z103" s="53">
        <f t="shared" si="5"/>
        <v>0</v>
      </c>
      <c r="AA103" s="53"/>
      <c r="AB103" s="52" t="s">
        <v>1890</v>
      </c>
      <c r="AC103" s="49"/>
      <c r="AE103" s="77"/>
      <c r="AF103" s="49"/>
      <c r="AG103" s="47"/>
      <c r="AH103" s="47"/>
      <c r="AI103" s="47"/>
      <c r="AJ103" s="47"/>
      <c r="AK103" s="47"/>
    </row>
    <row r="104" spans="1:37" s="46" customFormat="1" ht="16.5" x14ac:dyDescent="0.25">
      <c r="B104" s="48">
        <v>94</v>
      </c>
      <c r="C104" s="47" t="str">
        <f t="shared" si="4"/>
        <v>10.3.47.2</v>
      </c>
      <c r="D104" s="47" t="s">
        <v>1550</v>
      </c>
      <c r="E104" s="48">
        <v>47</v>
      </c>
      <c r="F104" s="84">
        <v>2</v>
      </c>
      <c r="G104" s="84"/>
      <c r="H104" s="194"/>
      <c r="I104" s="84">
        <v>1</v>
      </c>
      <c r="J104" s="84"/>
      <c r="K104" s="47" t="s">
        <v>1552</v>
      </c>
      <c r="L104" s="47" t="s">
        <v>1551</v>
      </c>
      <c r="M104" s="47" t="s">
        <v>850</v>
      </c>
      <c r="N104" s="210" t="s">
        <v>1889</v>
      </c>
      <c r="O104" s="84"/>
      <c r="P104" s="194"/>
      <c r="Q104" s="197">
        <v>-0.09</v>
      </c>
      <c r="R104" s="197">
        <v>-0.05</v>
      </c>
      <c r="S104" s="197">
        <v>-1.46</v>
      </c>
      <c r="T104" s="73" t="s">
        <v>518</v>
      </c>
      <c r="U104" s="47" t="s">
        <v>446</v>
      </c>
      <c r="V104" s="47">
        <v>113</v>
      </c>
      <c r="W104" s="47">
        <v>5</v>
      </c>
      <c r="X104" s="191">
        <v>1</v>
      </c>
      <c r="Y104" s="53"/>
      <c r="Z104" s="53">
        <f t="shared" si="5"/>
        <v>0</v>
      </c>
      <c r="AA104" s="53"/>
      <c r="AB104" s="52" t="s">
        <v>1890</v>
      </c>
      <c r="AC104" s="49" t="s">
        <v>1892</v>
      </c>
      <c r="AE104" s="77"/>
      <c r="AF104" s="49" t="s">
        <v>1603</v>
      </c>
      <c r="AG104" s="47"/>
      <c r="AH104" s="47"/>
      <c r="AI104" s="47"/>
      <c r="AJ104" s="47"/>
      <c r="AK104" s="47"/>
    </row>
    <row r="105" spans="1:37" s="46" customFormat="1" x14ac:dyDescent="0.25">
      <c r="B105" s="48">
        <v>95</v>
      </c>
      <c r="C105" s="47" t="str">
        <f t="shared" si="4"/>
        <v>10.3.48.1</v>
      </c>
      <c r="D105" s="47" t="s">
        <v>1550</v>
      </c>
      <c r="E105" s="48">
        <v>48</v>
      </c>
      <c r="F105" s="84">
        <v>1</v>
      </c>
      <c r="G105" s="193"/>
      <c r="H105" s="84"/>
      <c r="I105" s="84">
        <v>1</v>
      </c>
      <c r="J105" s="84"/>
      <c r="K105" s="47" t="s">
        <v>1551</v>
      </c>
      <c r="L105" s="51" t="s">
        <v>1552</v>
      </c>
      <c r="M105" s="47" t="s">
        <v>1893</v>
      </c>
      <c r="N105" s="210" t="s">
        <v>1894</v>
      </c>
      <c r="O105" s="193"/>
      <c r="P105" s="84"/>
      <c r="Q105" s="197">
        <v>-0.25</v>
      </c>
      <c r="R105" s="197">
        <v>-0.63</v>
      </c>
      <c r="S105" s="197">
        <v>-0.8</v>
      </c>
      <c r="T105" s="73" t="s">
        <v>518</v>
      </c>
      <c r="U105" s="47" t="s">
        <v>446</v>
      </c>
      <c r="V105" s="47">
        <v>138</v>
      </c>
      <c r="W105" s="47">
        <v>5</v>
      </c>
      <c r="X105" s="191">
        <v>1</v>
      </c>
      <c r="Y105" s="53"/>
      <c r="Z105" s="53">
        <f t="shared" si="5"/>
        <v>0</v>
      </c>
      <c r="AA105" s="53"/>
      <c r="AB105" s="52" t="s">
        <v>1895</v>
      </c>
      <c r="AC105" s="49" t="s">
        <v>1896</v>
      </c>
      <c r="AE105" s="77"/>
      <c r="AF105" s="49" t="s">
        <v>1603</v>
      </c>
      <c r="AG105" s="47"/>
      <c r="AH105" s="47"/>
      <c r="AI105" s="47"/>
      <c r="AJ105" s="47"/>
      <c r="AK105" s="47"/>
    </row>
    <row r="106" spans="1:37" s="46" customFormat="1" x14ac:dyDescent="0.25">
      <c r="B106" s="48">
        <v>96</v>
      </c>
      <c r="C106" s="47" t="str">
        <f t="shared" si="4"/>
        <v>10.3.48.2</v>
      </c>
      <c r="D106" s="47" t="s">
        <v>1550</v>
      </c>
      <c r="E106" s="48">
        <v>48</v>
      </c>
      <c r="F106" s="84">
        <v>2</v>
      </c>
      <c r="G106" s="84"/>
      <c r="H106" s="194"/>
      <c r="I106" s="84">
        <v>1</v>
      </c>
      <c r="J106" s="84"/>
      <c r="K106" s="47" t="s">
        <v>1552</v>
      </c>
      <c r="L106" s="47" t="s">
        <v>1551</v>
      </c>
      <c r="M106" s="47" t="s">
        <v>802</v>
      </c>
      <c r="N106" s="210" t="s">
        <v>1894</v>
      </c>
      <c r="O106" s="84"/>
      <c r="P106" s="194"/>
      <c r="Q106" s="197">
        <v>-0.22</v>
      </c>
      <c r="R106" s="197">
        <v>0.42</v>
      </c>
      <c r="S106" s="197">
        <v>-0.49</v>
      </c>
      <c r="T106" s="73" t="s">
        <v>518</v>
      </c>
      <c r="U106" s="47" t="s">
        <v>444</v>
      </c>
      <c r="V106" s="47">
        <v>89</v>
      </c>
      <c r="W106" s="47">
        <v>14</v>
      </c>
      <c r="X106" s="191">
        <v>0</v>
      </c>
      <c r="Y106" s="53"/>
      <c r="Z106" s="53">
        <f t="shared" si="5"/>
        <v>0</v>
      </c>
      <c r="AA106" s="211">
        <v>1</v>
      </c>
      <c r="AB106" s="52" t="s">
        <v>1897</v>
      </c>
      <c r="AC106" s="49"/>
      <c r="AE106" s="77"/>
      <c r="AF106" s="49"/>
      <c r="AG106" s="47"/>
      <c r="AH106" s="47"/>
      <c r="AI106" s="47"/>
      <c r="AJ106" s="47"/>
      <c r="AK106" s="47"/>
    </row>
    <row r="107" spans="1:37" s="46" customFormat="1" ht="16.5" x14ac:dyDescent="0.25">
      <c r="B107" s="48">
        <v>97</v>
      </c>
      <c r="C107" s="47" t="str">
        <f t="shared" ref="C107:C110" si="6">CONCATENATE(D107,E107,".",F107)</f>
        <v>10.3.49.1</v>
      </c>
      <c r="D107" s="47" t="s">
        <v>1550</v>
      </c>
      <c r="E107" s="48">
        <v>49</v>
      </c>
      <c r="F107" s="84">
        <v>1</v>
      </c>
      <c r="G107" s="193"/>
      <c r="H107" s="84"/>
      <c r="I107" s="84">
        <v>1</v>
      </c>
      <c r="J107" s="84"/>
      <c r="K107" s="47" t="s">
        <v>1551</v>
      </c>
      <c r="L107" s="51" t="s">
        <v>1552</v>
      </c>
      <c r="M107" s="47" t="s">
        <v>1195</v>
      </c>
      <c r="N107" s="210" t="s">
        <v>1904</v>
      </c>
      <c r="O107" s="193"/>
      <c r="P107" s="84"/>
      <c r="Q107" s="197">
        <v>0.68</v>
      </c>
      <c r="R107" s="197">
        <v>0.22</v>
      </c>
      <c r="S107" s="197">
        <v>-9.1999999999999993</v>
      </c>
      <c r="T107" s="200" t="s">
        <v>124</v>
      </c>
      <c r="U107" s="47" t="s">
        <v>445</v>
      </c>
      <c r="V107" s="47">
        <v>125</v>
      </c>
      <c r="W107" s="47">
        <v>16</v>
      </c>
      <c r="X107" s="191">
        <v>0</v>
      </c>
      <c r="Y107" s="53"/>
      <c r="Z107" s="53">
        <f t="shared" si="5"/>
        <v>0</v>
      </c>
      <c r="AA107" s="53"/>
      <c r="AB107" s="52" t="s">
        <v>1905</v>
      </c>
      <c r="AC107" s="49" t="s">
        <v>1906</v>
      </c>
      <c r="AE107" s="77"/>
      <c r="AF107" s="49"/>
      <c r="AG107" s="47"/>
      <c r="AH107" s="47"/>
      <c r="AI107" s="47"/>
      <c r="AJ107" s="47"/>
      <c r="AK107" s="47"/>
    </row>
    <row r="108" spans="1:37" s="46" customFormat="1" ht="16.5" x14ac:dyDescent="0.25">
      <c r="B108" s="48">
        <v>98</v>
      </c>
      <c r="C108" s="47" t="str">
        <f t="shared" si="6"/>
        <v>10.3.49.2</v>
      </c>
      <c r="D108" s="47" t="s">
        <v>1550</v>
      </c>
      <c r="E108" s="48">
        <v>49</v>
      </c>
      <c r="F108" s="84">
        <v>2</v>
      </c>
      <c r="G108" s="84"/>
      <c r="H108" s="194"/>
      <c r="I108" s="84">
        <v>1</v>
      </c>
      <c r="J108" s="84"/>
      <c r="K108" s="47" t="s">
        <v>1552</v>
      </c>
      <c r="L108" s="47" t="s">
        <v>1551</v>
      </c>
      <c r="M108" s="47" t="s">
        <v>1195</v>
      </c>
      <c r="N108" s="210" t="s">
        <v>1904</v>
      </c>
      <c r="O108" s="84"/>
      <c r="P108" s="194"/>
      <c r="Q108" s="197">
        <v>0.27</v>
      </c>
      <c r="R108" s="197">
        <v>0.72</v>
      </c>
      <c r="S108" s="197">
        <v>0.72</v>
      </c>
      <c r="T108" s="73" t="s">
        <v>518</v>
      </c>
      <c r="U108" s="47" t="s">
        <v>444</v>
      </c>
      <c r="V108" s="47">
        <v>118</v>
      </c>
      <c r="W108" s="47">
        <v>6</v>
      </c>
      <c r="X108" s="191">
        <v>1</v>
      </c>
      <c r="Y108" s="53"/>
      <c r="Z108" s="53">
        <f t="shared" si="5"/>
        <v>0</v>
      </c>
      <c r="AA108" s="53"/>
      <c r="AB108" s="52" t="s">
        <v>1905</v>
      </c>
      <c r="AC108" s="49" t="s">
        <v>1908</v>
      </c>
      <c r="AE108" s="77"/>
      <c r="AF108" s="49" t="s">
        <v>1603</v>
      </c>
      <c r="AG108" s="47"/>
      <c r="AH108" s="47"/>
      <c r="AI108" s="47"/>
      <c r="AJ108" s="47"/>
      <c r="AK108" s="47"/>
    </row>
    <row r="109" spans="1:37" s="46" customFormat="1" ht="14.25" customHeight="1" x14ac:dyDescent="0.25">
      <c r="B109" s="48">
        <v>99</v>
      </c>
      <c r="C109" s="47" t="str">
        <f t="shared" si="6"/>
        <v>10.3.50.1</v>
      </c>
      <c r="D109" s="47" t="s">
        <v>1550</v>
      </c>
      <c r="E109" s="48">
        <v>50</v>
      </c>
      <c r="F109" s="84">
        <v>1</v>
      </c>
      <c r="G109" s="193"/>
      <c r="H109" s="84"/>
      <c r="I109" s="84">
        <v>1</v>
      </c>
      <c r="J109" s="84"/>
      <c r="K109" s="47" t="s">
        <v>1551</v>
      </c>
      <c r="L109" s="51" t="s">
        <v>1552</v>
      </c>
      <c r="M109" s="47" t="s">
        <v>1910</v>
      </c>
      <c r="N109" s="210" t="s">
        <v>1909</v>
      </c>
      <c r="O109" s="193"/>
      <c r="P109" s="84"/>
      <c r="Q109" s="197">
        <v>0.21</v>
      </c>
      <c r="R109" s="197">
        <v>0.22</v>
      </c>
      <c r="S109" s="197">
        <v>0.26</v>
      </c>
      <c r="T109" s="73" t="s">
        <v>518</v>
      </c>
      <c r="U109" s="47" t="s">
        <v>444</v>
      </c>
      <c r="V109" s="47">
        <v>120</v>
      </c>
      <c r="W109" s="47">
        <v>7</v>
      </c>
      <c r="X109" s="191">
        <v>0</v>
      </c>
      <c r="Y109" s="53"/>
      <c r="Z109" s="53">
        <f t="shared" si="5"/>
        <v>0</v>
      </c>
      <c r="AA109" s="53"/>
      <c r="AB109" s="52" t="s">
        <v>1916</v>
      </c>
      <c r="AC109" s="49" t="s">
        <v>1912</v>
      </c>
      <c r="AE109" s="77"/>
      <c r="AF109" s="49" t="s">
        <v>1603</v>
      </c>
      <c r="AG109" s="47"/>
      <c r="AH109" s="47"/>
      <c r="AI109" s="47"/>
      <c r="AJ109" s="47"/>
      <c r="AK109" s="47"/>
    </row>
    <row r="110" spans="1:37" s="46" customFormat="1" ht="16.5" x14ac:dyDescent="0.25">
      <c r="B110" s="48">
        <v>100</v>
      </c>
      <c r="C110" s="47" t="str">
        <f t="shared" si="6"/>
        <v>10.3.50.2</v>
      </c>
      <c r="D110" s="47" t="s">
        <v>1550</v>
      </c>
      <c r="E110" s="48">
        <v>50</v>
      </c>
      <c r="F110" s="84">
        <v>2</v>
      </c>
      <c r="G110" s="84"/>
      <c r="H110" s="194"/>
      <c r="I110" s="84">
        <v>1</v>
      </c>
      <c r="J110" s="84"/>
      <c r="K110" s="47" t="s">
        <v>1552</v>
      </c>
      <c r="L110" s="47" t="s">
        <v>1551</v>
      </c>
      <c r="M110" s="47" t="s">
        <v>1910</v>
      </c>
      <c r="N110" s="210" t="s">
        <v>1909</v>
      </c>
      <c r="O110" s="84"/>
      <c r="P110" s="194"/>
      <c r="Q110" s="197">
        <v>0.31</v>
      </c>
      <c r="R110" s="197">
        <v>0.15</v>
      </c>
      <c r="S110" s="197">
        <v>0.5</v>
      </c>
      <c r="T110" s="73" t="s">
        <v>518</v>
      </c>
      <c r="U110" s="47" t="s">
        <v>444</v>
      </c>
      <c r="V110" s="47">
        <v>101</v>
      </c>
      <c r="W110" s="47">
        <v>11</v>
      </c>
      <c r="X110" s="191"/>
      <c r="Y110" s="53"/>
      <c r="Z110" s="53">
        <f t="shared" si="5"/>
        <v>0</v>
      </c>
      <c r="AA110" s="53"/>
      <c r="AB110" s="52" t="s">
        <v>1916</v>
      </c>
      <c r="AC110" s="49"/>
      <c r="AE110" s="77"/>
      <c r="AF110" s="49"/>
      <c r="AG110" s="47"/>
      <c r="AH110" s="47"/>
      <c r="AI110" s="47"/>
      <c r="AJ110" s="47"/>
      <c r="AK110" s="47"/>
    </row>
    <row r="111" spans="1:37" s="46" customFormat="1" x14ac:dyDescent="0.25">
      <c r="A111" s="46" t="s">
        <v>651</v>
      </c>
      <c r="B111" s="48"/>
      <c r="C111" s="47"/>
      <c r="D111" s="47"/>
      <c r="E111" s="48"/>
      <c r="F111" s="84"/>
      <c r="G111" s="84"/>
      <c r="H111" s="84"/>
      <c r="I111" s="84"/>
      <c r="J111" s="84"/>
      <c r="K111" s="47"/>
      <c r="L111" s="51"/>
      <c r="M111" s="47"/>
      <c r="N111" s="210"/>
      <c r="O111" s="84"/>
      <c r="P111" s="84"/>
      <c r="Q111" s="198"/>
      <c r="R111" s="198"/>
      <c r="S111" s="198"/>
      <c r="T111" s="73"/>
      <c r="U111" s="47"/>
      <c r="V111" s="47"/>
      <c r="W111" s="47"/>
      <c r="X111" s="191"/>
      <c r="Y111" s="53"/>
      <c r="Z111" s="53"/>
      <c r="AA111" s="53"/>
      <c r="AB111" s="52"/>
      <c r="AC111" s="49"/>
      <c r="AE111" s="77"/>
      <c r="AF111" s="49"/>
      <c r="AG111" s="47"/>
      <c r="AH111" s="47"/>
      <c r="AI111" s="47"/>
      <c r="AJ111" s="47"/>
      <c r="AK111" s="47"/>
    </row>
    <row r="112" spans="1:37" s="46" customFormat="1" x14ac:dyDescent="0.25">
      <c r="B112" s="48"/>
      <c r="C112" s="47"/>
      <c r="D112" s="47"/>
      <c r="E112" s="48"/>
      <c r="F112" s="84"/>
      <c r="G112" s="84"/>
      <c r="H112" s="84"/>
      <c r="I112" s="84"/>
      <c r="J112" s="84"/>
      <c r="K112" s="47"/>
      <c r="L112" s="51"/>
      <c r="M112" s="47"/>
      <c r="N112" s="210"/>
      <c r="O112" s="84"/>
      <c r="P112" s="84"/>
      <c r="Q112" s="198"/>
      <c r="R112" s="198"/>
      <c r="S112" s="198"/>
      <c r="T112" s="73"/>
      <c r="U112" s="47"/>
      <c r="V112" s="47"/>
      <c r="W112" s="47"/>
      <c r="X112" s="191"/>
      <c r="Y112" s="53"/>
      <c r="Z112" s="53"/>
      <c r="AA112" s="53"/>
      <c r="AB112" s="52" t="s">
        <v>1917</v>
      </c>
      <c r="AC112" s="49"/>
      <c r="AE112" s="77"/>
      <c r="AF112" s="49"/>
      <c r="AG112" s="47"/>
      <c r="AH112" s="47"/>
      <c r="AI112" s="47"/>
      <c r="AJ112" s="47"/>
      <c r="AK112" s="47"/>
    </row>
    <row r="113" spans="2:37" s="46" customFormat="1" x14ac:dyDescent="0.25">
      <c r="B113" s="162" t="s">
        <v>1588</v>
      </c>
      <c r="C113" s="49"/>
      <c r="D113" s="47"/>
      <c r="E113" s="48"/>
      <c r="F113" s="84"/>
      <c r="G113" s="84"/>
      <c r="H113" s="84"/>
      <c r="I113" s="84"/>
      <c r="J113" s="84"/>
      <c r="K113" s="47"/>
      <c r="L113" s="51"/>
      <c r="M113" s="47"/>
      <c r="N113" s="210" t="s">
        <v>1589</v>
      </c>
      <c r="O113" s="84"/>
      <c r="P113" s="84"/>
      <c r="Q113" s="198"/>
      <c r="R113" s="198"/>
      <c r="S113" s="198"/>
      <c r="T113" s="73"/>
      <c r="U113" s="47"/>
      <c r="V113" s="47"/>
      <c r="W113" s="47"/>
      <c r="X113" s="191"/>
      <c r="Y113" s="53"/>
      <c r="Z113" s="53"/>
      <c r="AA113" s="53"/>
      <c r="AB113" s="52"/>
      <c r="AC113" s="49"/>
      <c r="AE113" s="77"/>
      <c r="AF113" s="49"/>
      <c r="AG113" s="47"/>
      <c r="AH113" s="47"/>
      <c r="AI113" s="47"/>
      <c r="AJ113" s="47"/>
      <c r="AK113" s="47"/>
    </row>
    <row r="114" spans="2:37" s="46" customFormat="1" x14ac:dyDescent="0.25">
      <c r="B114" s="162" t="s">
        <v>1590</v>
      </c>
      <c r="C114" s="49"/>
      <c r="D114" s="47"/>
      <c r="E114" s="48"/>
      <c r="F114" s="84"/>
      <c r="G114" s="84"/>
      <c r="H114" s="84"/>
      <c r="I114" s="84"/>
      <c r="J114" s="84"/>
      <c r="K114" s="47"/>
      <c r="L114" s="51"/>
      <c r="M114" s="47"/>
      <c r="N114" s="210" t="s">
        <v>1591</v>
      </c>
      <c r="O114" s="84"/>
      <c r="P114" s="84"/>
      <c r="Q114" s="198"/>
      <c r="R114" s="198"/>
      <c r="S114" s="198"/>
      <c r="T114" s="73"/>
      <c r="U114" s="47"/>
      <c r="V114" s="47"/>
      <c r="W114" s="47"/>
      <c r="X114" s="191"/>
      <c r="Y114" s="53"/>
      <c r="Z114" s="53"/>
      <c r="AA114" s="53"/>
      <c r="AB114" s="52"/>
      <c r="AC114" s="49"/>
      <c r="AE114" s="77"/>
      <c r="AF114" s="49"/>
      <c r="AG114" s="47"/>
      <c r="AH114" s="47"/>
      <c r="AI114" s="47"/>
      <c r="AJ114" s="47"/>
      <c r="AK114" s="47"/>
    </row>
    <row r="115" spans="2:37" s="46" customFormat="1" x14ac:dyDescent="0.25">
      <c r="B115" s="162" t="s">
        <v>1592</v>
      </c>
      <c r="C115" s="49"/>
      <c r="D115" s="47"/>
      <c r="E115" s="48"/>
      <c r="F115" s="84"/>
      <c r="G115" s="84"/>
      <c r="H115" s="84"/>
      <c r="I115" s="84"/>
      <c r="J115" s="84"/>
      <c r="K115" s="47"/>
      <c r="L115" s="51"/>
      <c r="M115" s="47"/>
      <c r="N115" s="210" t="s">
        <v>1593</v>
      </c>
      <c r="O115" s="84"/>
      <c r="P115" s="84"/>
      <c r="Q115" s="198"/>
      <c r="R115" s="198"/>
      <c r="S115" s="198"/>
      <c r="T115" s="73"/>
      <c r="U115" s="47"/>
      <c r="V115" s="47"/>
      <c r="W115" s="47"/>
      <c r="X115" s="191"/>
      <c r="Y115" s="53"/>
      <c r="Z115" s="53"/>
      <c r="AA115" s="53"/>
      <c r="AB115" s="52"/>
      <c r="AC115" s="49"/>
      <c r="AE115" s="77"/>
      <c r="AF115" s="49"/>
      <c r="AG115" s="47"/>
      <c r="AH115" s="47"/>
      <c r="AI115" s="47"/>
      <c r="AJ115" s="47"/>
      <c r="AK115" s="47"/>
    </row>
    <row r="116" spans="2:37" s="46" customFormat="1" x14ac:dyDescent="0.25">
      <c r="B116" s="162" t="s">
        <v>1594</v>
      </c>
      <c r="C116" s="49"/>
      <c r="D116" s="47"/>
      <c r="E116" s="48"/>
      <c r="F116" s="84"/>
      <c r="G116" s="84"/>
      <c r="H116" s="84"/>
      <c r="I116" s="84"/>
      <c r="J116" s="84"/>
      <c r="K116" s="47"/>
      <c r="L116" s="51"/>
      <c r="M116" s="47"/>
      <c r="N116" s="210" t="s">
        <v>1595</v>
      </c>
      <c r="O116" s="84"/>
      <c r="P116" s="84"/>
      <c r="Q116" s="198"/>
      <c r="R116" s="198"/>
      <c r="S116" s="198"/>
      <c r="T116" s="73"/>
      <c r="U116" s="47"/>
      <c r="V116" s="47"/>
      <c r="W116" s="47"/>
      <c r="X116" s="191"/>
      <c r="Y116" s="53"/>
      <c r="Z116" s="53"/>
      <c r="AA116" s="53"/>
      <c r="AB116" s="52"/>
      <c r="AC116" s="49"/>
      <c r="AE116" s="77"/>
      <c r="AF116" s="49"/>
      <c r="AG116" s="47"/>
      <c r="AH116" s="47"/>
      <c r="AI116" s="47"/>
      <c r="AJ116" s="47"/>
      <c r="AK116" s="47"/>
    </row>
    <row r="117" spans="2:37" s="46" customFormat="1" x14ac:dyDescent="0.25">
      <c r="B117" s="162"/>
      <c r="C117" s="49"/>
      <c r="D117" s="47"/>
      <c r="E117" s="48"/>
      <c r="F117" s="84"/>
      <c r="G117" s="84"/>
      <c r="H117" s="84"/>
      <c r="I117" s="84"/>
      <c r="J117" s="84"/>
      <c r="K117" s="47"/>
      <c r="L117" s="51"/>
      <c r="M117" s="47"/>
      <c r="N117" s="210"/>
      <c r="O117" s="84"/>
      <c r="P117" s="84"/>
      <c r="Q117" s="198"/>
      <c r="R117" s="198"/>
      <c r="S117" s="198"/>
      <c r="T117" s="73"/>
      <c r="U117" s="47"/>
      <c r="V117" s="47"/>
      <c r="W117" s="47"/>
      <c r="X117" s="191"/>
      <c r="Y117" s="53"/>
      <c r="Z117" s="53"/>
      <c r="AA117" s="53"/>
      <c r="AB117" s="52"/>
      <c r="AC117" s="49"/>
      <c r="AE117" s="77"/>
      <c r="AF117" s="49"/>
      <c r="AG117" s="47"/>
      <c r="AH117" s="47"/>
      <c r="AI117" s="47"/>
      <c r="AJ117" s="47"/>
      <c r="AK117" s="47"/>
    </row>
    <row r="118" spans="2:37" s="46" customFormat="1" x14ac:dyDescent="0.25">
      <c r="B118" s="162"/>
      <c r="C118" s="49"/>
      <c r="D118" s="47"/>
      <c r="E118" s="48"/>
      <c r="F118" s="84"/>
      <c r="G118" s="84"/>
      <c r="H118" s="84"/>
      <c r="I118" s="84"/>
      <c r="J118" s="84"/>
      <c r="K118" s="47"/>
      <c r="L118" s="51"/>
      <c r="M118" s="47"/>
      <c r="N118" s="210"/>
      <c r="O118" s="84"/>
      <c r="P118" s="84"/>
      <c r="Q118" s="198"/>
      <c r="R118" s="198"/>
      <c r="S118" s="198"/>
      <c r="T118" s="73"/>
      <c r="U118" s="47"/>
      <c r="V118" s="47"/>
      <c r="W118" s="47"/>
      <c r="X118" s="191"/>
      <c r="Y118" s="53"/>
      <c r="Z118" s="53"/>
      <c r="AA118" s="53"/>
      <c r="AB118" s="52"/>
      <c r="AC118" s="49"/>
      <c r="AE118" s="77"/>
      <c r="AF118" s="49"/>
      <c r="AG118" s="47"/>
      <c r="AH118" s="47"/>
      <c r="AI118" s="47"/>
      <c r="AJ118" s="47"/>
      <c r="AK118" s="47"/>
    </row>
    <row r="119" spans="2:37" s="46" customFormat="1" x14ac:dyDescent="0.25">
      <c r="B119" s="162"/>
      <c r="C119" s="49"/>
      <c r="D119" s="47"/>
      <c r="E119" s="48"/>
      <c r="F119" s="84"/>
      <c r="G119" s="84"/>
      <c r="H119" s="84"/>
      <c r="I119" s="84"/>
      <c r="J119" s="84"/>
      <c r="K119" s="47"/>
      <c r="L119" s="51"/>
      <c r="M119" s="47"/>
      <c r="N119" s="210"/>
      <c r="O119" s="84"/>
      <c r="P119" s="84"/>
      <c r="Q119" s="198"/>
      <c r="R119" s="198"/>
      <c r="S119" s="198"/>
      <c r="T119" s="73"/>
      <c r="U119" s="47"/>
      <c r="V119" s="47"/>
      <c r="W119" s="47"/>
      <c r="X119" s="191"/>
      <c r="Y119" s="53"/>
      <c r="Z119" s="53"/>
      <c r="AA119" s="53"/>
      <c r="AB119" s="52"/>
      <c r="AC119" s="49"/>
      <c r="AE119" s="77"/>
      <c r="AF119" s="49"/>
      <c r="AG119" s="47"/>
      <c r="AH119" s="47"/>
      <c r="AI119" s="47"/>
      <c r="AJ119" s="47"/>
      <c r="AK119" s="47"/>
    </row>
    <row r="120" spans="2:37" s="46" customFormat="1" x14ac:dyDescent="0.25">
      <c r="B120" s="162"/>
      <c r="C120" s="49"/>
      <c r="D120" s="47"/>
      <c r="E120" s="48"/>
      <c r="F120" s="84"/>
      <c r="G120" s="84"/>
      <c r="H120" s="84"/>
      <c r="I120" s="84"/>
      <c r="J120" s="84"/>
      <c r="K120" s="47"/>
      <c r="L120" s="51"/>
      <c r="M120" s="47"/>
      <c r="N120" s="210"/>
      <c r="O120" s="84"/>
      <c r="P120" s="84"/>
      <c r="Q120" s="198"/>
      <c r="R120" s="198"/>
      <c r="S120" s="198"/>
      <c r="T120" s="73"/>
      <c r="U120" s="47"/>
      <c r="V120" s="47"/>
      <c r="W120" s="47"/>
      <c r="X120" s="191"/>
      <c r="Y120" s="53"/>
      <c r="Z120" s="53"/>
      <c r="AA120" s="53"/>
      <c r="AB120" s="52"/>
      <c r="AC120" s="49"/>
      <c r="AE120" s="77"/>
      <c r="AF120" s="49"/>
      <c r="AG120" s="47"/>
      <c r="AH120" s="47"/>
      <c r="AI120" s="47"/>
      <c r="AJ120" s="47"/>
      <c r="AK120" s="47"/>
    </row>
    <row r="121" spans="2:37" s="46" customFormat="1" x14ac:dyDescent="0.25">
      <c r="B121" s="162"/>
      <c r="C121" s="49"/>
      <c r="D121" s="47"/>
      <c r="E121" s="48"/>
      <c r="F121" s="84"/>
      <c r="G121" s="84"/>
      <c r="H121" s="84"/>
      <c r="I121" s="84"/>
      <c r="J121" s="84"/>
      <c r="K121" s="47"/>
      <c r="L121" s="51"/>
      <c r="M121" s="47"/>
      <c r="N121" s="210"/>
      <c r="O121" s="84"/>
      <c r="P121" s="84"/>
      <c r="Q121" s="198"/>
      <c r="R121" s="198"/>
      <c r="S121" s="198"/>
      <c r="T121" s="73"/>
      <c r="U121" s="47"/>
      <c r="V121" s="47"/>
      <c r="W121" s="47"/>
      <c r="X121" s="191"/>
      <c r="Y121" s="53"/>
      <c r="Z121" s="53"/>
      <c r="AA121" s="53"/>
      <c r="AB121" s="52"/>
      <c r="AC121" s="49"/>
      <c r="AE121" s="77"/>
      <c r="AF121" s="49"/>
      <c r="AG121" s="47"/>
      <c r="AH121" s="47"/>
      <c r="AI121" s="47"/>
      <c r="AJ121" s="47"/>
      <c r="AK121" s="47"/>
    </row>
    <row r="122" spans="2:37" s="46" customFormat="1" x14ac:dyDescent="0.25">
      <c r="B122" s="162"/>
      <c r="C122" s="49"/>
      <c r="D122" s="47"/>
      <c r="E122" s="48"/>
      <c r="F122" s="84"/>
      <c r="G122" s="84"/>
      <c r="H122" s="84"/>
      <c r="I122" s="84"/>
      <c r="J122" s="84"/>
      <c r="K122" s="47"/>
      <c r="L122" s="51"/>
      <c r="M122" s="47"/>
      <c r="N122" s="210"/>
      <c r="O122" s="84"/>
      <c r="P122" s="84"/>
      <c r="Q122" s="198"/>
      <c r="R122" s="198"/>
      <c r="S122" s="198"/>
      <c r="T122" s="73"/>
      <c r="U122" s="47"/>
      <c r="V122" s="47"/>
      <c r="W122" s="47"/>
      <c r="X122" s="191"/>
      <c r="Y122" s="53"/>
      <c r="Z122" s="53"/>
      <c r="AA122" s="53"/>
      <c r="AB122" s="52"/>
      <c r="AC122" s="49"/>
      <c r="AE122" s="77"/>
      <c r="AF122" s="49"/>
      <c r="AG122" s="47"/>
      <c r="AH122" s="47"/>
      <c r="AI122" s="47"/>
      <c r="AJ122" s="47"/>
      <c r="AK122" s="47"/>
    </row>
    <row r="123" spans="2:37" s="46" customFormat="1" x14ac:dyDescent="0.25">
      <c r="B123" s="162"/>
      <c r="C123" s="49"/>
      <c r="D123" s="47"/>
      <c r="E123" s="48"/>
      <c r="F123" s="84"/>
      <c r="G123" s="84"/>
      <c r="H123" s="84"/>
      <c r="I123" s="84"/>
      <c r="J123" s="84"/>
      <c r="K123" s="47"/>
      <c r="L123" s="51"/>
      <c r="M123" s="47"/>
      <c r="N123" s="210"/>
      <c r="O123" s="84"/>
      <c r="P123" s="84"/>
      <c r="Q123" s="198"/>
      <c r="R123" s="198"/>
      <c r="S123" s="198"/>
      <c r="T123" s="73"/>
      <c r="U123" s="47"/>
      <c r="V123" s="47"/>
      <c r="W123" s="47"/>
      <c r="X123" s="191"/>
      <c r="Y123" s="53"/>
      <c r="Z123" s="53"/>
      <c r="AA123" s="53"/>
      <c r="AB123" s="52"/>
      <c r="AC123" s="49"/>
      <c r="AE123" s="77"/>
      <c r="AF123" s="49"/>
      <c r="AG123" s="47"/>
      <c r="AH123" s="47"/>
      <c r="AI123" s="47"/>
      <c r="AJ123" s="47"/>
      <c r="AK123" s="47"/>
    </row>
    <row r="124" spans="2:37" s="46" customFormat="1" x14ac:dyDescent="0.25">
      <c r="B124" s="162"/>
      <c r="C124" s="49"/>
      <c r="D124" s="47"/>
      <c r="E124" s="48"/>
      <c r="F124" s="84"/>
      <c r="G124" s="84"/>
      <c r="H124" s="84"/>
      <c r="I124" s="84"/>
      <c r="J124" s="84"/>
      <c r="K124" s="47"/>
      <c r="L124" s="51"/>
      <c r="M124" s="47"/>
      <c r="N124" s="210"/>
      <c r="O124" s="84"/>
      <c r="P124" s="84"/>
      <c r="Q124" s="198"/>
      <c r="R124" s="198"/>
      <c r="S124" s="198"/>
      <c r="T124" s="73"/>
      <c r="U124" s="47"/>
      <c r="V124" s="47"/>
      <c r="W124" s="47"/>
      <c r="X124" s="191"/>
      <c r="Y124" s="53"/>
      <c r="Z124" s="53"/>
      <c r="AA124" s="53"/>
      <c r="AB124" s="52"/>
      <c r="AC124" s="49"/>
      <c r="AE124" s="77"/>
      <c r="AF124" s="49"/>
      <c r="AG124" s="47"/>
      <c r="AH124" s="47"/>
      <c r="AI124" s="47"/>
      <c r="AJ124" s="47"/>
      <c r="AK124" s="47"/>
    </row>
    <row r="125" spans="2:37" s="46" customFormat="1" x14ac:dyDescent="0.25">
      <c r="B125" s="162"/>
      <c r="C125" s="49"/>
      <c r="D125" s="47"/>
      <c r="E125" s="48"/>
      <c r="F125" s="84"/>
      <c r="G125" s="84"/>
      <c r="H125" s="84"/>
      <c r="I125" s="84"/>
      <c r="J125" s="84"/>
      <c r="K125" s="47"/>
      <c r="L125" s="47"/>
      <c r="M125" s="47"/>
      <c r="N125" s="206"/>
      <c r="O125" s="84"/>
      <c r="P125" s="84"/>
      <c r="Q125" s="195"/>
      <c r="R125" s="195"/>
      <c r="S125" s="195"/>
      <c r="T125" s="47"/>
      <c r="U125" s="47"/>
      <c r="V125" s="47"/>
      <c r="W125" s="47"/>
      <c r="X125" s="191"/>
      <c r="Y125" s="53"/>
      <c r="Z125" s="53"/>
      <c r="AA125" s="53"/>
      <c r="AB125" s="49"/>
      <c r="AC125" s="49"/>
      <c r="AE125" s="77"/>
      <c r="AF125" s="49"/>
      <c r="AG125" s="47"/>
      <c r="AH125" s="47"/>
      <c r="AI125" s="47"/>
      <c r="AJ125" s="47"/>
      <c r="AK125" s="47"/>
    </row>
    <row r="126" spans="2:37" s="46" customFormat="1" x14ac:dyDescent="0.25">
      <c r="B126" s="161" t="s">
        <v>1309</v>
      </c>
      <c r="C126" s="47"/>
      <c r="D126" s="47"/>
      <c r="E126" s="48"/>
      <c r="F126" s="84"/>
      <c r="G126" s="84"/>
      <c r="H126" s="84"/>
      <c r="I126" s="84"/>
      <c r="J126" s="84"/>
      <c r="K126" s="47"/>
      <c r="L126" s="47"/>
      <c r="M126" s="47"/>
      <c r="N126" s="206"/>
      <c r="O126" s="84"/>
      <c r="P126" s="84"/>
      <c r="Q126" s="195"/>
      <c r="R126" s="195"/>
      <c r="S126" s="195"/>
      <c r="T126" s="47"/>
      <c r="U126" s="47"/>
      <c r="V126" s="47"/>
      <c r="W126" s="47"/>
      <c r="X126" s="191"/>
      <c r="Y126" s="53"/>
      <c r="Z126" s="53"/>
      <c r="AA126" s="53"/>
      <c r="AB126" s="49"/>
      <c r="AC126" s="49"/>
      <c r="AE126" s="77"/>
      <c r="AF126" s="49"/>
      <c r="AG126" s="47"/>
      <c r="AH126" s="47"/>
      <c r="AI126" s="47"/>
      <c r="AJ126" s="47"/>
      <c r="AK126" s="47"/>
    </row>
    <row r="127" spans="2:37" s="46" customFormat="1" x14ac:dyDescent="0.25">
      <c r="B127" s="162" t="s">
        <v>1310</v>
      </c>
      <c r="C127" s="47"/>
      <c r="D127" s="47"/>
      <c r="E127" s="48"/>
      <c r="F127" s="84"/>
      <c r="G127" s="84"/>
      <c r="H127" s="84"/>
      <c r="I127" s="84"/>
      <c r="J127" s="84"/>
      <c r="K127" s="47"/>
      <c r="L127" s="47"/>
      <c r="M127" s="47"/>
      <c r="N127" s="206"/>
      <c r="O127" s="84"/>
      <c r="P127" s="84"/>
      <c r="Q127" s="195"/>
      <c r="R127" s="195"/>
      <c r="S127" s="195"/>
      <c r="T127" s="47"/>
      <c r="U127" s="47"/>
      <c r="V127" s="47"/>
      <c r="W127" s="47"/>
      <c r="X127" s="191"/>
      <c r="Y127" s="53"/>
      <c r="Z127" s="53"/>
      <c r="AA127" s="53"/>
      <c r="AB127" s="49"/>
      <c r="AC127" s="49"/>
      <c r="AE127" s="77"/>
      <c r="AF127" s="49"/>
      <c r="AG127" s="47"/>
      <c r="AH127" s="47"/>
      <c r="AI127" s="47"/>
      <c r="AJ127" s="47"/>
      <c r="AK127" s="47"/>
    </row>
    <row r="128" spans="2:37" s="46" customFormat="1" x14ac:dyDescent="0.25">
      <c r="B128" s="163" t="s">
        <v>1311</v>
      </c>
      <c r="C128" s="47"/>
      <c r="D128" s="47"/>
      <c r="E128" s="48"/>
      <c r="F128" s="84"/>
      <c r="G128" s="84"/>
      <c r="H128" s="84"/>
      <c r="I128" s="84"/>
      <c r="J128" s="84"/>
      <c r="K128" s="47"/>
      <c r="L128" s="47"/>
      <c r="M128" s="47"/>
      <c r="N128" s="206"/>
      <c r="O128" s="84"/>
      <c r="P128" s="84"/>
      <c r="Q128" s="195"/>
      <c r="R128" s="195"/>
      <c r="S128" s="195"/>
      <c r="T128" s="47"/>
      <c r="U128" s="47"/>
      <c r="V128" s="47"/>
      <c r="W128" s="47"/>
      <c r="X128" s="191"/>
      <c r="Y128" s="53"/>
      <c r="Z128" s="53"/>
      <c r="AA128" s="53"/>
      <c r="AB128" s="49"/>
      <c r="AC128" s="49"/>
      <c r="AE128" s="77"/>
      <c r="AF128" s="49"/>
      <c r="AG128" s="47"/>
      <c r="AH128" s="47"/>
      <c r="AI128" s="47"/>
      <c r="AJ128" s="47"/>
      <c r="AK128" s="47"/>
    </row>
    <row r="129" spans="2:37" s="46" customFormat="1" x14ac:dyDescent="0.25">
      <c r="B129" s="163" t="s">
        <v>1313</v>
      </c>
      <c r="C129" s="47"/>
      <c r="D129" s="47"/>
      <c r="E129" s="48"/>
      <c r="F129" s="84"/>
      <c r="G129" s="84"/>
      <c r="H129" s="84"/>
      <c r="I129" s="84"/>
      <c r="J129" s="84"/>
      <c r="K129" s="47"/>
      <c r="L129" s="47"/>
      <c r="M129" s="47"/>
      <c r="N129" s="206"/>
      <c r="O129" s="84"/>
      <c r="P129" s="84"/>
      <c r="Q129" s="195"/>
      <c r="R129" s="195"/>
      <c r="S129" s="195"/>
      <c r="T129" s="47"/>
      <c r="U129" s="47"/>
      <c r="V129" s="47"/>
      <c r="W129" s="47"/>
      <c r="X129" s="191"/>
      <c r="Y129" s="53"/>
      <c r="Z129" s="53"/>
      <c r="AA129" s="53"/>
      <c r="AB129" s="49"/>
      <c r="AC129" s="49"/>
      <c r="AE129" s="77"/>
      <c r="AF129" s="49"/>
      <c r="AG129" s="47"/>
      <c r="AH129" s="47"/>
      <c r="AI129" s="47"/>
      <c r="AJ129" s="47"/>
      <c r="AK129" s="47"/>
    </row>
    <row r="130" spans="2:37" s="46" customFormat="1" x14ac:dyDescent="0.25">
      <c r="B130" s="163" t="s">
        <v>1312</v>
      </c>
      <c r="C130" s="47"/>
      <c r="D130" s="47"/>
      <c r="E130" s="48"/>
      <c r="F130" s="84"/>
      <c r="G130" s="84"/>
      <c r="H130" s="84"/>
      <c r="I130" s="84"/>
      <c r="J130" s="84"/>
      <c r="K130" s="47"/>
      <c r="L130" s="47"/>
      <c r="M130" s="47"/>
      <c r="N130" s="206"/>
      <c r="O130" s="84"/>
      <c r="P130" s="84"/>
      <c r="Q130" s="195"/>
      <c r="R130" s="195"/>
      <c r="S130" s="195"/>
      <c r="T130" s="47"/>
      <c r="U130" s="47"/>
      <c r="V130" s="47"/>
      <c r="W130" s="47"/>
      <c r="X130" s="191"/>
      <c r="Y130" s="53"/>
      <c r="Z130" s="53"/>
      <c r="AA130" s="53"/>
      <c r="AB130" s="49"/>
      <c r="AC130" s="49"/>
      <c r="AE130" s="77"/>
      <c r="AF130" s="49"/>
      <c r="AG130" s="47"/>
      <c r="AH130" s="47"/>
      <c r="AI130" s="47"/>
      <c r="AJ130" s="47"/>
      <c r="AK130" s="47"/>
    </row>
    <row r="131" spans="2:37" s="46" customFormat="1" x14ac:dyDescent="0.25">
      <c r="B131" s="163" t="s">
        <v>1314</v>
      </c>
      <c r="C131" s="47"/>
      <c r="D131" s="47"/>
      <c r="E131" s="48"/>
      <c r="F131" s="84"/>
      <c r="G131" s="84"/>
      <c r="H131" s="84"/>
      <c r="I131" s="84"/>
      <c r="J131" s="84"/>
      <c r="K131" s="47"/>
      <c r="L131" s="47"/>
      <c r="M131" s="47"/>
      <c r="N131" s="206"/>
      <c r="O131" s="84"/>
      <c r="P131" s="84"/>
      <c r="Q131" s="195"/>
      <c r="R131" s="195"/>
      <c r="S131" s="195"/>
      <c r="T131" s="47"/>
      <c r="U131" s="47"/>
      <c r="V131" s="47"/>
      <c r="W131" s="47"/>
      <c r="X131" s="191"/>
      <c r="Y131" s="53"/>
      <c r="Z131" s="53"/>
      <c r="AA131" s="53"/>
      <c r="AB131" s="49"/>
      <c r="AC131" s="49"/>
      <c r="AE131" s="77"/>
      <c r="AF131" s="49"/>
      <c r="AG131" s="47"/>
      <c r="AH131" s="47"/>
      <c r="AI131" s="47"/>
      <c r="AJ131" s="47"/>
      <c r="AK131" s="47"/>
    </row>
    <row r="132" spans="2:37" s="46" customFormat="1" x14ac:dyDescent="0.25">
      <c r="B132" s="163" t="s">
        <v>1315</v>
      </c>
      <c r="C132" s="47"/>
      <c r="D132" s="47"/>
      <c r="E132" s="48"/>
      <c r="F132" s="84"/>
      <c r="G132" s="84"/>
      <c r="H132" s="84"/>
      <c r="I132" s="84"/>
      <c r="J132" s="84"/>
      <c r="K132" s="47"/>
      <c r="L132" s="47"/>
      <c r="M132" s="47"/>
      <c r="N132" s="206"/>
      <c r="O132" s="84"/>
      <c r="P132" s="84"/>
      <c r="Q132" s="195"/>
      <c r="R132" s="195"/>
      <c r="S132" s="195"/>
      <c r="T132" s="47"/>
      <c r="U132" s="47"/>
      <c r="V132" s="47"/>
      <c r="W132" s="47"/>
      <c r="X132" s="191"/>
      <c r="Y132" s="53"/>
      <c r="Z132" s="53"/>
      <c r="AA132" s="53"/>
      <c r="AB132" s="49"/>
      <c r="AC132" s="49"/>
      <c r="AE132" s="77"/>
      <c r="AF132" s="49"/>
      <c r="AG132" s="47"/>
      <c r="AH132" s="47"/>
      <c r="AI132" s="47"/>
      <c r="AJ132" s="47"/>
      <c r="AK132" s="47"/>
    </row>
    <row r="133" spans="2:37" s="46" customFormat="1" x14ac:dyDescent="0.25">
      <c r="B133" s="163" t="s">
        <v>1337</v>
      </c>
      <c r="C133" s="47"/>
      <c r="D133" s="47"/>
      <c r="E133" s="48"/>
      <c r="F133" s="84"/>
      <c r="G133" s="84"/>
      <c r="H133" s="84"/>
      <c r="I133" s="84"/>
      <c r="J133" s="84"/>
      <c r="K133" s="47"/>
      <c r="L133" s="47"/>
      <c r="M133" s="49" t="s">
        <v>1338</v>
      </c>
      <c r="N133" s="206"/>
      <c r="O133" s="84"/>
      <c r="P133" s="84"/>
      <c r="Q133" s="195"/>
      <c r="R133" s="195"/>
      <c r="S133" s="195"/>
      <c r="T133" s="47"/>
      <c r="U133" s="47"/>
      <c r="V133" s="47"/>
      <c r="W133" s="47"/>
      <c r="X133" s="191"/>
      <c r="Y133" s="53"/>
      <c r="Z133" s="53"/>
      <c r="AA133" s="53"/>
      <c r="AB133" s="49"/>
      <c r="AC133" s="49"/>
      <c r="AE133" s="77"/>
      <c r="AF133" s="49"/>
      <c r="AG133" s="47"/>
      <c r="AH133" s="47"/>
      <c r="AI133" s="47"/>
      <c r="AJ133" s="47"/>
      <c r="AK133" s="47"/>
    </row>
    <row r="134" spans="2:37" s="46" customFormat="1" x14ac:dyDescent="0.25">
      <c r="B134" s="163" t="s">
        <v>1373</v>
      </c>
      <c r="C134" s="47"/>
      <c r="D134" s="47"/>
      <c r="E134" s="48"/>
      <c r="F134" s="84"/>
      <c r="G134" s="84"/>
      <c r="H134" s="84"/>
      <c r="I134" s="84"/>
      <c r="J134" s="84"/>
      <c r="K134" s="47"/>
      <c r="L134" s="47"/>
      <c r="M134" s="49" t="s">
        <v>1374</v>
      </c>
      <c r="N134" s="206"/>
      <c r="O134" s="84"/>
      <c r="P134" s="84"/>
      <c r="Q134" s="195"/>
      <c r="R134" s="195"/>
      <c r="S134" s="195"/>
      <c r="T134" s="47"/>
      <c r="U134" s="47"/>
      <c r="V134" s="47"/>
      <c r="W134" s="47"/>
      <c r="X134" s="191"/>
      <c r="Y134" s="53"/>
      <c r="Z134" s="53"/>
      <c r="AA134" s="53"/>
      <c r="AB134" s="49"/>
      <c r="AC134" s="49"/>
      <c r="AE134" s="77"/>
      <c r="AF134" s="49"/>
      <c r="AG134" s="47"/>
      <c r="AH134" s="47"/>
      <c r="AI134" s="47"/>
      <c r="AJ134" s="47"/>
      <c r="AK134" s="47"/>
    </row>
    <row r="135" spans="2:37" s="46" customFormat="1" x14ac:dyDescent="0.25">
      <c r="B135" s="163" t="s">
        <v>1387</v>
      </c>
      <c r="C135" s="47"/>
      <c r="D135" s="47"/>
      <c r="E135" s="48"/>
      <c r="F135" s="84"/>
      <c r="G135" s="84"/>
      <c r="H135" s="84"/>
      <c r="I135" s="84"/>
      <c r="J135" s="84"/>
      <c r="K135" s="47"/>
      <c r="L135" s="47"/>
      <c r="M135" s="49" t="s">
        <v>1388</v>
      </c>
      <c r="N135" s="206"/>
      <c r="O135" s="84"/>
      <c r="P135" s="84"/>
      <c r="Q135" s="195"/>
      <c r="R135" s="195"/>
      <c r="S135" s="195"/>
      <c r="T135" s="47"/>
      <c r="U135" s="47"/>
      <c r="V135" s="47"/>
      <c r="W135" s="47"/>
      <c r="X135" s="191"/>
      <c r="Y135" s="53"/>
      <c r="Z135" s="53"/>
      <c r="AA135" s="53"/>
      <c r="AB135" s="49"/>
      <c r="AC135" s="49"/>
      <c r="AE135" s="77"/>
      <c r="AF135" s="49"/>
      <c r="AG135" s="47"/>
      <c r="AH135" s="47"/>
      <c r="AI135" s="47"/>
      <c r="AJ135" s="47"/>
      <c r="AK135" s="47"/>
    </row>
    <row r="136" spans="2:37" s="46" customFormat="1" x14ac:dyDescent="0.25">
      <c r="B136" s="163" t="s">
        <v>1390</v>
      </c>
      <c r="C136" s="47"/>
      <c r="D136" s="47"/>
      <c r="E136" s="48"/>
      <c r="F136" s="84"/>
      <c r="G136" s="84"/>
      <c r="H136" s="84"/>
      <c r="I136" s="84"/>
      <c r="J136" s="84"/>
      <c r="K136" s="47"/>
      <c r="L136" s="47"/>
      <c r="M136" s="49" t="s">
        <v>1391</v>
      </c>
      <c r="N136" s="206"/>
      <c r="O136" s="84"/>
      <c r="P136" s="84"/>
      <c r="Q136" s="195"/>
      <c r="R136" s="195"/>
      <c r="S136" s="195"/>
      <c r="T136" s="47"/>
      <c r="U136" s="47"/>
      <c r="V136" s="47"/>
      <c r="W136" s="47"/>
      <c r="X136" s="191"/>
      <c r="Y136" s="53"/>
      <c r="Z136" s="53"/>
      <c r="AA136" s="53"/>
      <c r="AB136" s="49"/>
      <c r="AC136" s="49"/>
      <c r="AE136" s="77"/>
      <c r="AF136" s="49"/>
      <c r="AG136" s="47"/>
      <c r="AH136" s="47"/>
      <c r="AI136" s="47"/>
      <c r="AJ136" s="47"/>
      <c r="AK136" s="47"/>
    </row>
    <row r="137" spans="2:37" s="46" customFormat="1" x14ac:dyDescent="0.25">
      <c r="B137" s="163" t="s">
        <v>1418</v>
      </c>
      <c r="C137" s="47"/>
      <c r="D137" s="47"/>
      <c r="E137" s="48"/>
      <c r="F137" s="84"/>
      <c r="G137" s="84"/>
      <c r="H137" s="84"/>
      <c r="I137" s="84"/>
      <c r="J137" s="84"/>
      <c r="K137" s="47"/>
      <c r="L137" s="47"/>
      <c r="M137" s="49" t="s">
        <v>1419</v>
      </c>
      <c r="N137" s="206"/>
      <c r="O137" s="84"/>
      <c r="P137" s="84"/>
      <c r="Q137" s="195"/>
      <c r="R137" s="195"/>
      <c r="S137" s="195"/>
      <c r="T137" s="47"/>
      <c r="U137" s="47"/>
      <c r="V137" s="47"/>
      <c r="W137" s="47"/>
      <c r="X137" s="191"/>
      <c r="Y137" s="53"/>
      <c r="Z137" s="53"/>
      <c r="AA137" s="53"/>
      <c r="AB137" s="49"/>
      <c r="AC137" s="49"/>
      <c r="AE137" s="77"/>
      <c r="AF137" s="49"/>
      <c r="AG137" s="47"/>
      <c r="AH137" s="47"/>
      <c r="AI137" s="47"/>
      <c r="AJ137" s="47"/>
      <c r="AK137" s="47"/>
    </row>
    <row r="138" spans="2:37" s="46" customFormat="1" x14ac:dyDescent="0.25">
      <c r="B138" s="162" t="s">
        <v>1481</v>
      </c>
      <c r="C138" s="47"/>
      <c r="D138" s="47"/>
      <c r="E138" s="48"/>
      <c r="F138" s="84"/>
      <c r="G138" s="84"/>
      <c r="H138" s="84"/>
      <c r="I138" s="84"/>
      <c r="J138" s="84"/>
      <c r="K138" s="47"/>
      <c r="L138" s="47"/>
      <c r="M138" s="49" t="s">
        <v>1482</v>
      </c>
      <c r="N138" s="206"/>
      <c r="O138" s="84"/>
      <c r="P138" s="84"/>
      <c r="Q138" s="195"/>
      <c r="R138" s="195"/>
      <c r="S138" s="195"/>
      <c r="T138" s="47"/>
      <c r="U138" s="47"/>
      <c r="V138" s="47"/>
      <c r="W138" s="47"/>
      <c r="X138" s="191"/>
      <c r="Y138" s="53"/>
      <c r="Z138" s="53"/>
      <c r="AA138" s="53"/>
      <c r="AB138" s="49"/>
      <c r="AC138" s="49"/>
      <c r="AE138" s="77"/>
      <c r="AF138" s="49"/>
      <c r="AG138" s="47"/>
      <c r="AH138" s="47"/>
      <c r="AI138" s="47"/>
      <c r="AJ138" s="47"/>
      <c r="AK138" s="47"/>
    </row>
    <row r="139" spans="2:37" s="46" customFormat="1" x14ac:dyDescent="0.25">
      <c r="B139" s="48"/>
      <c r="C139" s="47"/>
      <c r="D139" s="47"/>
      <c r="E139" s="48"/>
      <c r="F139" s="84"/>
      <c r="G139" s="84"/>
      <c r="H139" s="84"/>
      <c r="I139" s="84"/>
      <c r="J139" s="84"/>
      <c r="K139" s="47"/>
      <c r="L139" s="47"/>
      <c r="M139" s="49"/>
      <c r="N139" s="206"/>
      <c r="O139" s="84"/>
      <c r="P139" s="84"/>
      <c r="Q139" s="195"/>
      <c r="R139" s="195"/>
      <c r="S139" s="195"/>
      <c r="T139" s="47"/>
      <c r="U139" s="47"/>
      <c r="V139" s="47"/>
      <c r="W139" s="47"/>
      <c r="X139" s="191"/>
      <c r="Y139" s="53"/>
      <c r="Z139" s="53"/>
      <c r="AA139" s="53"/>
      <c r="AB139" s="49"/>
      <c r="AC139" s="49"/>
      <c r="AE139" s="77"/>
      <c r="AF139" s="49"/>
      <c r="AG139" s="47"/>
      <c r="AH139" s="47"/>
      <c r="AI139" s="47"/>
      <c r="AJ139" s="47"/>
      <c r="AK139" s="47"/>
    </row>
    <row r="140" spans="2:37" s="46" customFormat="1" x14ac:dyDescent="0.25">
      <c r="B140" s="48"/>
      <c r="C140" s="47"/>
      <c r="D140" s="47"/>
      <c r="E140" s="48"/>
      <c r="F140" s="84"/>
      <c r="G140" s="84"/>
      <c r="H140" s="84"/>
      <c r="I140" s="84"/>
      <c r="J140" s="84"/>
      <c r="K140" s="47"/>
      <c r="L140" s="47"/>
      <c r="M140" s="49"/>
      <c r="N140" s="206"/>
      <c r="O140" s="84"/>
      <c r="P140" s="84"/>
      <c r="Q140" s="195"/>
      <c r="R140" s="195"/>
      <c r="S140" s="195"/>
      <c r="T140" s="47"/>
      <c r="U140" s="47"/>
      <c r="V140" s="47"/>
      <c r="W140" s="47"/>
      <c r="X140" s="191"/>
      <c r="Y140" s="53"/>
      <c r="Z140" s="53"/>
      <c r="AA140" s="53"/>
      <c r="AB140" s="49"/>
      <c r="AC140" s="49"/>
      <c r="AE140" s="77"/>
      <c r="AF140" s="49"/>
      <c r="AG140" s="47"/>
      <c r="AH140" s="47"/>
      <c r="AI140" s="47"/>
      <c r="AJ140" s="47"/>
      <c r="AK140" s="47"/>
    </row>
    <row r="141" spans="2:37" s="46" customFormat="1" x14ac:dyDescent="0.25">
      <c r="B141" s="48"/>
      <c r="C141" s="47"/>
      <c r="D141" s="47"/>
      <c r="E141" s="48"/>
      <c r="F141" s="84"/>
      <c r="G141" s="84"/>
      <c r="H141" s="84"/>
      <c r="I141" s="84"/>
      <c r="J141" s="84"/>
      <c r="K141" s="47"/>
      <c r="L141" s="47"/>
      <c r="M141" s="49"/>
      <c r="N141" s="206"/>
      <c r="O141" s="84"/>
      <c r="P141" s="84"/>
      <c r="Q141" s="195"/>
      <c r="R141" s="195"/>
      <c r="S141" s="195"/>
      <c r="T141" s="47"/>
      <c r="U141" s="47"/>
      <c r="V141" s="47"/>
      <c r="W141" s="47"/>
      <c r="X141" s="191"/>
      <c r="Y141" s="53"/>
      <c r="Z141" s="53"/>
      <c r="AA141" s="53"/>
      <c r="AB141" s="49"/>
      <c r="AC141" s="49"/>
      <c r="AE141" s="77"/>
      <c r="AF141" s="49"/>
      <c r="AG141" s="47"/>
      <c r="AH141" s="47"/>
      <c r="AI141" s="47"/>
      <c r="AJ141" s="47"/>
      <c r="AK141" s="47"/>
    </row>
    <row r="142" spans="2:37" s="46" customFormat="1" x14ac:dyDescent="0.25">
      <c r="B142" s="48"/>
      <c r="C142" s="47"/>
      <c r="D142" s="47"/>
      <c r="E142" s="48"/>
      <c r="F142" s="84"/>
      <c r="G142" s="84"/>
      <c r="H142" s="84"/>
      <c r="I142" s="84"/>
      <c r="J142" s="84"/>
      <c r="K142" s="47"/>
      <c r="L142" s="47"/>
      <c r="M142" s="49"/>
      <c r="N142" s="206"/>
      <c r="O142" s="84"/>
      <c r="P142" s="84"/>
      <c r="Q142" s="195"/>
      <c r="R142" s="195"/>
      <c r="S142" s="195"/>
      <c r="T142" s="47"/>
      <c r="U142" s="47"/>
      <c r="V142" s="47"/>
      <c r="W142" s="47"/>
      <c r="X142" s="191"/>
      <c r="Y142" s="53"/>
      <c r="Z142" s="53"/>
      <c r="AA142" s="53"/>
      <c r="AB142" s="49"/>
      <c r="AC142" s="49"/>
      <c r="AE142" s="77"/>
      <c r="AF142" s="49"/>
      <c r="AG142" s="47"/>
      <c r="AH142" s="47"/>
      <c r="AI142" s="47"/>
      <c r="AJ142" s="47"/>
      <c r="AK142" s="47"/>
    </row>
    <row r="143" spans="2:37" s="46" customFormat="1" x14ac:dyDescent="0.25">
      <c r="B143" s="48"/>
      <c r="C143" s="47"/>
      <c r="D143" s="47"/>
      <c r="E143" s="48"/>
      <c r="F143" s="84"/>
      <c r="G143" s="84"/>
      <c r="H143" s="84"/>
      <c r="I143" s="84"/>
      <c r="J143" s="84"/>
      <c r="K143" s="47"/>
      <c r="L143" s="47"/>
      <c r="M143" s="49"/>
      <c r="N143" s="206"/>
      <c r="O143" s="84"/>
      <c r="P143" s="84"/>
      <c r="Q143" s="195"/>
      <c r="R143" s="195"/>
      <c r="S143" s="195"/>
      <c r="T143" s="47"/>
      <c r="U143" s="47"/>
      <c r="V143" s="47"/>
      <c r="W143" s="47"/>
      <c r="X143" s="191"/>
      <c r="Y143" s="53"/>
      <c r="Z143" s="53"/>
      <c r="AA143" s="53"/>
      <c r="AB143" s="49"/>
      <c r="AC143" s="49"/>
      <c r="AE143" s="77"/>
      <c r="AF143" s="49"/>
      <c r="AG143" s="47"/>
      <c r="AH143" s="47"/>
      <c r="AI143" s="47"/>
      <c r="AJ143" s="47"/>
      <c r="AK143" s="47"/>
    </row>
    <row r="144" spans="2:37" s="46" customFormat="1" x14ac:dyDescent="0.25">
      <c r="B144" s="48"/>
      <c r="C144" s="47"/>
      <c r="D144" s="47"/>
      <c r="E144" s="48"/>
      <c r="F144" s="84"/>
      <c r="G144" s="84"/>
      <c r="H144" s="84"/>
      <c r="I144" s="84"/>
      <c r="J144" s="84"/>
      <c r="K144" s="47"/>
      <c r="L144" s="47"/>
      <c r="M144" s="49"/>
      <c r="N144" s="206"/>
      <c r="O144" s="84"/>
      <c r="P144" s="84"/>
      <c r="Q144" s="195"/>
      <c r="R144" s="195"/>
      <c r="S144" s="195"/>
      <c r="T144" s="47"/>
      <c r="U144" s="47"/>
      <c r="V144" s="47"/>
      <c r="W144" s="47"/>
      <c r="X144" s="191"/>
      <c r="Y144" s="53"/>
      <c r="Z144" s="53"/>
      <c r="AA144" s="53"/>
      <c r="AB144" s="49"/>
      <c r="AC144" s="49"/>
      <c r="AE144" s="77"/>
      <c r="AF144" s="49"/>
      <c r="AG144" s="47"/>
      <c r="AH144" s="47"/>
      <c r="AI144" s="47"/>
      <c r="AJ144" s="47"/>
      <c r="AK144" s="47"/>
    </row>
    <row r="145" spans="2:37" s="46" customFormat="1" x14ac:dyDescent="0.25">
      <c r="B145" s="48"/>
      <c r="C145" s="47"/>
      <c r="D145" s="47"/>
      <c r="E145" s="48"/>
      <c r="F145" s="84"/>
      <c r="G145" s="84"/>
      <c r="H145" s="84"/>
      <c r="I145" s="84"/>
      <c r="J145" s="84"/>
      <c r="K145" s="47"/>
      <c r="L145" s="47"/>
      <c r="M145" s="49"/>
      <c r="N145" s="206"/>
      <c r="O145" s="84"/>
      <c r="P145" s="84"/>
      <c r="Q145" s="195"/>
      <c r="R145" s="195"/>
      <c r="S145" s="195"/>
      <c r="T145" s="47"/>
      <c r="U145" s="47"/>
      <c r="V145" s="47"/>
      <c r="W145" s="47"/>
      <c r="X145" s="191"/>
      <c r="Y145" s="53"/>
      <c r="Z145" s="53"/>
      <c r="AA145" s="53"/>
      <c r="AB145" s="49"/>
      <c r="AC145" s="49"/>
      <c r="AE145" s="77"/>
      <c r="AF145" s="49"/>
      <c r="AG145" s="47"/>
      <c r="AH145" s="47"/>
      <c r="AI145" s="47"/>
      <c r="AJ145" s="47"/>
      <c r="AK145" s="47"/>
    </row>
    <row r="146" spans="2:37" s="46" customFormat="1" x14ac:dyDescent="0.25">
      <c r="B146" s="48"/>
      <c r="C146" s="47"/>
      <c r="D146" s="47"/>
      <c r="E146" s="48"/>
      <c r="F146" s="84"/>
      <c r="G146" s="84"/>
      <c r="H146" s="84"/>
      <c r="I146" s="84"/>
      <c r="J146" s="84"/>
      <c r="K146" s="47"/>
      <c r="L146" s="47"/>
      <c r="M146" s="49"/>
      <c r="N146" s="206"/>
      <c r="O146" s="84"/>
      <c r="P146" s="84"/>
      <c r="Q146" s="195"/>
      <c r="R146" s="195"/>
      <c r="S146" s="195"/>
      <c r="T146" s="47"/>
      <c r="U146" s="47"/>
      <c r="V146" s="47"/>
      <c r="W146" s="47"/>
      <c r="X146" s="191"/>
      <c r="Y146" s="53"/>
      <c r="Z146" s="53"/>
      <c r="AA146" s="53"/>
      <c r="AB146" s="49"/>
      <c r="AC146" s="49"/>
      <c r="AE146" s="77"/>
      <c r="AF146" s="49"/>
      <c r="AG146" s="47"/>
      <c r="AH146" s="47"/>
      <c r="AI146" s="47"/>
      <c r="AJ146" s="47"/>
      <c r="AK146" s="47"/>
    </row>
    <row r="147" spans="2:37" s="46" customFormat="1" x14ac:dyDescent="0.25">
      <c r="B147" s="48"/>
      <c r="C147" s="47"/>
      <c r="D147" s="47"/>
      <c r="E147" s="48"/>
      <c r="F147" s="84"/>
      <c r="G147" s="84"/>
      <c r="H147" s="84"/>
      <c r="I147" s="84"/>
      <c r="J147" s="84"/>
      <c r="K147" s="47"/>
      <c r="L147" s="47"/>
      <c r="M147" s="49"/>
      <c r="N147" s="206"/>
      <c r="O147" s="84"/>
      <c r="P147" s="84"/>
      <c r="Q147" s="195"/>
      <c r="R147" s="195"/>
      <c r="S147" s="195"/>
      <c r="T147" s="47"/>
      <c r="U147" s="47"/>
      <c r="V147" s="47"/>
      <c r="W147" s="47"/>
      <c r="X147" s="191"/>
      <c r="Y147" s="53"/>
      <c r="Z147" s="53"/>
      <c r="AA147" s="53"/>
      <c r="AB147" s="49"/>
      <c r="AC147" s="49"/>
      <c r="AE147" s="77"/>
      <c r="AF147" s="49"/>
      <c r="AG147" s="47"/>
      <c r="AH147" s="47"/>
      <c r="AI147" s="47"/>
      <c r="AJ147" s="47"/>
      <c r="AK147" s="47"/>
    </row>
    <row r="148" spans="2:37" s="46" customFormat="1" x14ac:dyDescent="0.25">
      <c r="B148" s="48"/>
      <c r="C148" s="47"/>
      <c r="D148" s="47"/>
      <c r="E148" s="48"/>
      <c r="F148" s="84"/>
      <c r="G148" s="84"/>
      <c r="H148" s="84"/>
      <c r="I148" s="84"/>
      <c r="J148" s="84"/>
      <c r="K148" s="47"/>
      <c r="L148" s="47"/>
      <c r="M148" s="49"/>
      <c r="N148" s="206"/>
      <c r="O148" s="84"/>
      <c r="P148" s="84"/>
      <c r="Q148" s="195"/>
      <c r="R148" s="195"/>
      <c r="S148" s="195"/>
      <c r="T148" s="47"/>
      <c r="U148" s="47"/>
      <c r="V148" s="47"/>
      <c r="W148" s="47"/>
      <c r="X148" s="191"/>
      <c r="Y148" s="53"/>
      <c r="Z148" s="53"/>
      <c r="AA148" s="53"/>
      <c r="AB148" s="49"/>
      <c r="AC148" s="49"/>
      <c r="AE148" s="77"/>
      <c r="AF148" s="49"/>
      <c r="AG148" s="47"/>
      <c r="AH148" s="47"/>
      <c r="AI148" s="47"/>
      <c r="AJ148" s="47"/>
      <c r="AK148" s="47"/>
    </row>
    <row r="149" spans="2:37" s="46" customFormat="1" x14ac:dyDescent="0.25">
      <c r="B149" s="48"/>
      <c r="C149" s="47"/>
      <c r="D149" s="47"/>
      <c r="E149" s="48"/>
      <c r="F149" s="84"/>
      <c r="G149" s="84"/>
      <c r="H149" s="84"/>
      <c r="I149" s="84"/>
      <c r="J149" s="84"/>
      <c r="K149" s="47"/>
      <c r="L149" s="47"/>
      <c r="M149" s="49"/>
      <c r="N149" s="206"/>
      <c r="O149" s="84"/>
      <c r="P149" s="84"/>
      <c r="Q149" s="195"/>
      <c r="R149" s="195"/>
      <c r="S149" s="195"/>
      <c r="T149" s="47"/>
      <c r="U149" s="47"/>
      <c r="V149" s="47"/>
      <c r="W149" s="47"/>
      <c r="X149" s="191"/>
      <c r="Y149" s="53"/>
      <c r="Z149" s="53"/>
      <c r="AA149" s="53"/>
      <c r="AB149" s="49"/>
      <c r="AC149" s="49"/>
      <c r="AE149" s="77"/>
      <c r="AF149" s="49"/>
      <c r="AG149" s="47"/>
      <c r="AH149" s="47"/>
      <c r="AI149" s="47"/>
      <c r="AJ149" s="47"/>
      <c r="AK149" s="47"/>
    </row>
    <row r="150" spans="2:37" s="46" customFormat="1" x14ac:dyDescent="0.25">
      <c r="B150" s="48"/>
      <c r="C150" s="47"/>
      <c r="D150" s="47"/>
      <c r="E150" s="48"/>
      <c r="F150" s="84"/>
      <c r="G150" s="84"/>
      <c r="H150" s="84"/>
      <c r="I150" s="84"/>
      <c r="J150" s="84"/>
      <c r="K150" s="47"/>
      <c r="L150" s="47"/>
      <c r="M150" s="49"/>
      <c r="N150" s="206"/>
      <c r="O150" s="84"/>
      <c r="P150" s="84"/>
      <c r="Q150" s="195"/>
      <c r="R150" s="195"/>
      <c r="S150" s="195"/>
      <c r="T150" s="47"/>
      <c r="U150" s="47"/>
      <c r="V150" s="47"/>
      <c r="W150" s="47"/>
      <c r="X150" s="191"/>
      <c r="Y150" s="53"/>
      <c r="Z150" s="53"/>
      <c r="AA150" s="53"/>
      <c r="AB150" s="49"/>
      <c r="AC150" s="49"/>
      <c r="AE150" s="77"/>
      <c r="AF150" s="49"/>
      <c r="AG150" s="47"/>
      <c r="AH150" s="47"/>
      <c r="AI150" s="47"/>
      <c r="AJ150" s="47"/>
      <c r="AK150" s="47"/>
    </row>
    <row r="151" spans="2:37" s="46" customFormat="1" x14ac:dyDescent="0.25">
      <c r="B151" s="48"/>
      <c r="C151" s="47"/>
      <c r="D151" s="47"/>
      <c r="E151" s="48"/>
      <c r="F151" s="84"/>
      <c r="G151" s="84"/>
      <c r="H151" s="84"/>
      <c r="I151" s="84"/>
      <c r="J151" s="84"/>
      <c r="K151" s="47"/>
      <c r="L151" s="47"/>
      <c r="M151" s="49"/>
      <c r="N151" s="206"/>
      <c r="O151" s="84"/>
      <c r="P151" s="84"/>
      <c r="Q151" s="195"/>
      <c r="R151" s="195"/>
      <c r="S151" s="195"/>
      <c r="T151" s="47"/>
      <c r="U151" s="47"/>
      <c r="V151" s="47"/>
      <c r="W151" s="47"/>
      <c r="X151" s="191"/>
      <c r="Y151" s="53"/>
      <c r="Z151" s="53"/>
      <c r="AA151" s="53"/>
      <c r="AB151" s="49"/>
      <c r="AC151" s="49"/>
      <c r="AE151" s="77"/>
      <c r="AF151" s="49"/>
      <c r="AG151" s="47"/>
      <c r="AH151" s="47"/>
      <c r="AI151" s="47"/>
      <c r="AJ151" s="47"/>
      <c r="AK151" s="47"/>
    </row>
    <row r="152" spans="2:37" s="46" customFormat="1" x14ac:dyDescent="0.25">
      <c r="B152" s="48"/>
      <c r="C152" s="47"/>
      <c r="D152" s="47"/>
      <c r="E152" s="48"/>
      <c r="F152" s="84"/>
      <c r="G152" s="84"/>
      <c r="H152" s="84"/>
      <c r="I152" s="84"/>
      <c r="J152" s="84"/>
      <c r="K152" s="47"/>
      <c r="L152" s="47"/>
      <c r="M152" s="49"/>
      <c r="N152" s="206"/>
      <c r="O152" s="84"/>
      <c r="P152" s="84"/>
      <c r="Q152" s="195"/>
      <c r="R152" s="195"/>
      <c r="S152" s="195"/>
      <c r="T152" s="47"/>
      <c r="U152" s="47"/>
      <c r="V152" s="47"/>
      <c r="W152" s="47"/>
      <c r="X152" s="191"/>
      <c r="Y152" s="53"/>
      <c r="Z152" s="53"/>
      <c r="AA152" s="53"/>
      <c r="AB152" s="49"/>
      <c r="AC152" s="49"/>
      <c r="AE152" s="77"/>
      <c r="AF152" s="49"/>
      <c r="AG152" s="47"/>
      <c r="AH152" s="47"/>
      <c r="AI152" s="47"/>
      <c r="AJ152" s="47"/>
      <c r="AK152" s="47"/>
    </row>
    <row r="153" spans="2:37" s="46" customFormat="1" x14ac:dyDescent="0.25">
      <c r="B153" s="48"/>
      <c r="C153" s="47"/>
      <c r="D153" s="47"/>
      <c r="E153" s="48"/>
      <c r="F153" s="84"/>
      <c r="G153" s="84"/>
      <c r="H153" s="84"/>
      <c r="I153" s="84"/>
      <c r="J153" s="84"/>
      <c r="K153" s="47"/>
      <c r="L153" s="47"/>
      <c r="M153" s="49"/>
      <c r="N153" s="206"/>
      <c r="O153" s="84"/>
      <c r="P153" s="84"/>
      <c r="Q153" s="195"/>
      <c r="R153" s="195"/>
      <c r="S153" s="195"/>
      <c r="T153" s="47"/>
      <c r="U153" s="47"/>
      <c r="V153" s="47"/>
      <c r="W153" s="47"/>
      <c r="X153" s="191"/>
      <c r="Y153" s="53"/>
      <c r="Z153" s="53"/>
      <c r="AA153" s="53"/>
      <c r="AB153" s="49"/>
      <c r="AC153" s="49"/>
      <c r="AE153" s="77"/>
      <c r="AF153" s="49"/>
      <c r="AG153" s="47"/>
      <c r="AH153" s="47"/>
      <c r="AI153" s="47"/>
      <c r="AJ153" s="47"/>
      <c r="AK153" s="47"/>
    </row>
    <row r="154" spans="2:37" s="46" customFormat="1" x14ac:dyDescent="0.25">
      <c r="B154" s="48"/>
      <c r="C154" s="47"/>
      <c r="D154" s="47"/>
      <c r="E154" s="48"/>
      <c r="F154" s="84"/>
      <c r="G154" s="84"/>
      <c r="H154" s="84"/>
      <c r="I154" s="84"/>
      <c r="J154" s="84"/>
      <c r="K154" s="47"/>
      <c r="L154" s="47"/>
      <c r="M154" s="47"/>
      <c r="N154" s="206"/>
      <c r="O154" s="84"/>
      <c r="P154" s="84"/>
      <c r="Q154" s="195"/>
      <c r="R154" s="195"/>
      <c r="S154" s="195"/>
      <c r="T154" s="47"/>
      <c r="U154" s="47"/>
      <c r="V154" s="47"/>
      <c r="W154" s="47"/>
      <c r="X154" s="191"/>
      <c r="Y154" s="53"/>
      <c r="Z154" s="53"/>
      <c r="AA154" s="53"/>
      <c r="AB154" s="49"/>
      <c r="AC154" s="49"/>
      <c r="AE154" s="77"/>
      <c r="AF154" s="49"/>
      <c r="AG154" s="47"/>
      <c r="AH154" s="47"/>
      <c r="AI154" s="47"/>
      <c r="AJ154" s="47"/>
      <c r="AK154" s="47"/>
    </row>
    <row r="155" spans="2:37" s="46" customFormat="1" x14ac:dyDescent="0.25">
      <c r="B155" s="48"/>
      <c r="C155" s="47"/>
      <c r="D155" s="47"/>
      <c r="E155" s="48"/>
      <c r="F155" s="84"/>
      <c r="G155" s="84"/>
      <c r="H155" s="84"/>
      <c r="I155" s="84"/>
      <c r="J155" s="84"/>
      <c r="K155" s="47"/>
      <c r="L155" s="47"/>
      <c r="M155" s="47"/>
      <c r="N155" s="206"/>
      <c r="O155" s="84"/>
      <c r="P155" s="84"/>
      <c r="Q155" s="195"/>
      <c r="R155" s="195"/>
      <c r="S155" s="195"/>
      <c r="T155" s="47"/>
      <c r="U155" s="47"/>
      <c r="V155" s="47"/>
      <c r="W155" s="47"/>
      <c r="X155" s="191"/>
      <c r="Y155" s="53"/>
      <c r="Z155" s="53"/>
      <c r="AA155" s="53"/>
      <c r="AB155" s="49"/>
      <c r="AC155" s="49"/>
      <c r="AE155" s="77"/>
      <c r="AF155" s="49"/>
      <c r="AG155" s="47"/>
      <c r="AH155" s="47"/>
      <c r="AI155" s="47"/>
      <c r="AJ155" s="47"/>
      <c r="AK155" s="47"/>
    </row>
    <row r="156" spans="2:37" s="46" customFormat="1" x14ac:dyDescent="0.25">
      <c r="B156" s="48"/>
      <c r="C156" s="47"/>
      <c r="D156" s="47"/>
      <c r="E156" s="48"/>
      <c r="F156" s="84"/>
      <c r="G156" s="84"/>
      <c r="H156" s="84"/>
      <c r="I156" s="84"/>
      <c r="J156" s="84"/>
      <c r="K156" s="47"/>
      <c r="L156" s="47"/>
      <c r="M156" s="47"/>
      <c r="N156" s="206"/>
      <c r="O156" s="84"/>
      <c r="P156" s="84"/>
      <c r="Q156" s="195"/>
      <c r="R156" s="195"/>
      <c r="S156" s="195"/>
      <c r="T156" s="47"/>
      <c r="U156" s="47"/>
      <c r="V156" s="47"/>
      <c r="W156" s="47"/>
      <c r="X156" s="191"/>
      <c r="Y156" s="53"/>
      <c r="Z156" s="53"/>
      <c r="AA156" s="53"/>
      <c r="AB156" s="49"/>
      <c r="AC156" s="49"/>
      <c r="AE156" s="77"/>
      <c r="AF156" s="49"/>
      <c r="AG156" s="47"/>
      <c r="AH156" s="47"/>
      <c r="AI156" s="47"/>
      <c r="AJ156" s="47"/>
      <c r="AK156" s="47"/>
    </row>
    <row r="157" spans="2:37" s="46" customFormat="1" x14ac:dyDescent="0.25">
      <c r="B157" s="48"/>
      <c r="C157" s="47"/>
      <c r="D157" s="47"/>
      <c r="E157" s="48"/>
      <c r="F157" s="84"/>
      <c r="G157" s="84"/>
      <c r="H157" s="84"/>
      <c r="I157" s="84"/>
      <c r="J157" s="84"/>
      <c r="K157" s="47"/>
      <c r="L157" s="47"/>
      <c r="M157" s="47"/>
      <c r="N157" s="206"/>
      <c r="O157" s="84"/>
      <c r="P157" s="84"/>
      <c r="Q157" s="195"/>
      <c r="R157" s="195"/>
      <c r="S157" s="195"/>
      <c r="T157" s="47"/>
      <c r="U157" s="47"/>
      <c r="V157" s="47"/>
      <c r="W157" s="47"/>
      <c r="X157" s="191"/>
      <c r="Y157" s="53"/>
      <c r="Z157" s="53"/>
      <c r="AA157" s="53"/>
      <c r="AB157" s="49"/>
      <c r="AC157" s="49"/>
      <c r="AE157" s="77"/>
      <c r="AF157" s="49"/>
      <c r="AG157" s="47"/>
      <c r="AH157" s="47"/>
      <c r="AI157" s="47"/>
      <c r="AJ157" s="47"/>
      <c r="AK157" s="47"/>
    </row>
    <row r="158" spans="2:37" s="46" customFormat="1" x14ac:dyDescent="0.25">
      <c r="B158" s="48"/>
      <c r="C158" s="47"/>
      <c r="D158" s="47"/>
      <c r="E158" s="48"/>
      <c r="F158" s="84"/>
      <c r="G158" s="84"/>
      <c r="H158" s="84"/>
      <c r="I158" s="84"/>
      <c r="J158" s="84"/>
      <c r="K158" s="47"/>
      <c r="L158" s="47"/>
      <c r="M158" s="47"/>
      <c r="N158" s="206"/>
      <c r="O158" s="84"/>
      <c r="P158" s="84"/>
      <c r="Q158" s="195"/>
      <c r="R158" s="195"/>
      <c r="S158" s="195"/>
      <c r="T158" s="47"/>
      <c r="U158" s="47"/>
      <c r="V158" s="47"/>
      <c r="W158" s="47"/>
      <c r="X158" s="191"/>
      <c r="Y158" s="53"/>
      <c r="Z158" s="53"/>
      <c r="AA158" s="53"/>
      <c r="AB158" s="49"/>
      <c r="AC158" s="49"/>
      <c r="AE158" s="77"/>
      <c r="AF158" s="49"/>
      <c r="AG158" s="47"/>
      <c r="AH158" s="47"/>
      <c r="AI158" s="47"/>
      <c r="AJ158" s="47"/>
      <c r="AK158" s="47"/>
    </row>
    <row r="159" spans="2:37" s="46" customFormat="1" x14ac:dyDescent="0.25">
      <c r="B159" s="48"/>
      <c r="C159" s="47"/>
      <c r="D159" s="47"/>
      <c r="E159" s="48"/>
      <c r="F159" s="84"/>
      <c r="G159" s="84"/>
      <c r="H159" s="84"/>
      <c r="I159" s="84"/>
      <c r="J159" s="84"/>
      <c r="K159" s="47"/>
      <c r="L159" s="47"/>
      <c r="M159" s="47"/>
      <c r="N159" s="206"/>
      <c r="O159" s="84"/>
      <c r="P159" s="84"/>
      <c r="Q159" s="195"/>
      <c r="R159" s="195"/>
      <c r="S159" s="195"/>
      <c r="T159" s="47"/>
      <c r="U159" s="47"/>
      <c r="V159" s="47"/>
      <c r="W159" s="47"/>
      <c r="X159" s="191"/>
      <c r="Y159" s="53"/>
      <c r="Z159" s="53"/>
      <c r="AA159" s="53"/>
      <c r="AB159" s="49"/>
      <c r="AC159" s="49"/>
      <c r="AE159" s="77"/>
      <c r="AF159" s="49"/>
      <c r="AG159" s="47"/>
      <c r="AH159" s="47"/>
      <c r="AI159" s="47"/>
      <c r="AJ159" s="47"/>
      <c r="AK159" s="47"/>
    </row>
    <row r="160" spans="2:37" s="46" customFormat="1" x14ac:dyDescent="0.25">
      <c r="B160" s="48"/>
      <c r="C160" s="47"/>
      <c r="D160" s="47"/>
      <c r="E160" s="48"/>
      <c r="F160" s="84"/>
      <c r="G160" s="84"/>
      <c r="H160" s="84"/>
      <c r="I160" s="84"/>
      <c r="J160" s="84"/>
      <c r="K160" s="47"/>
      <c r="L160" s="47"/>
      <c r="M160" s="47"/>
      <c r="N160" s="206"/>
      <c r="O160" s="84"/>
      <c r="P160" s="84"/>
      <c r="Q160" s="195"/>
      <c r="R160" s="195"/>
      <c r="S160" s="195"/>
      <c r="T160" s="47"/>
      <c r="U160" s="47"/>
      <c r="V160" s="47"/>
      <c r="W160" s="47"/>
      <c r="X160" s="191"/>
      <c r="Y160" s="53"/>
      <c r="Z160" s="53"/>
      <c r="AA160" s="53"/>
      <c r="AB160" s="49"/>
      <c r="AC160" s="49"/>
      <c r="AE160" s="77"/>
      <c r="AF160" s="49"/>
      <c r="AG160" s="47"/>
      <c r="AH160" s="47"/>
      <c r="AI160" s="47"/>
      <c r="AJ160" s="47"/>
      <c r="AK160" s="47"/>
    </row>
    <row r="161" spans="2:37" s="46" customFormat="1" x14ac:dyDescent="0.25">
      <c r="B161" s="48"/>
      <c r="C161" s="47"/>
      <c r="D161" s="47"/>
      <c r="E161" s="48"/>
      <c r="F161" s="84"/>
      <c r="G161" s="84"/>
      <c r="H161" s="84"/>
      <c r="I161" s="84"/>
      <c r="J161" s="84"/>
      <c r="K161" s="47"/>
      <c r="L161" s="47"/>
      <c r="M161" s="47"/>
      <c r="N161" s="206"/>
      <c r="O161" s="84"/>
      <c r="P161" s="84"/>
      <c r="Q161" s="195"/>
      <c r="R161" s="195"/>
      <c r="S161" s="195"/>
      <c r="T161" s="47"/>
      <c r="U161" s="47"/>
      <c r="V161" s="47"/>
      <c r="W161" s="47"/>
      <c r="X161" s="191"/>
      <c r="Y161" s="53"/>
      <c r="Z161" s="53"/>
      <c r="AA161" s="53"/>
      <c r="AB161" s="49"/>
      <c r="AC161" s="49"/>
      <c r="AE161" s="77"/>
      <c r="AF161" s="49"/>
      <c r="AG161" s="47"/>
      <c r="AH161" s="47"/>
      <c r="AI161" s="47"/>
      <c r="AJ161" s="47"/>
      <c r="AK161" s="47"/>
    </row>
    <row r="162" spans="2:37" s="46" customFormat="1" x14ac:dyDescent="0.25">
      <c r="B162" s="48"/>
      <c r="C162" s="47"/>
      <c r="D162" s="47"/>
      <c r="E162" s="48"/>
      <c r="F162" s="84"/>
      <c r="G162" s="84"/>
      <c r="H162" s="84"/>
      <c r="I162" s="84"/>
      <c r="J162" s="84"/>
      <c r="K162" s="47"/>
      <c r="L162" s="47"/>
      <c r="M162" s="47"/>
      <c r="N162" s="206"/>
      <c r="O162" s="84"/>
      <c r="P162" s="84"/>
      <c r="Q162" s="195"/>
      <c r="R162" s="195"/>
      <c r="S162" s="195"/>
      <c r="T162" s="47"/>
      <c r="U162" s="47"/>
      <c r="V162" s="47"/>
      <c r="W162" s="47"/>
      <c r="X162" s="191"/>
      <c r="Y162" s="53"/>
      <c r="Z162" s="53"/>
      <c r="AA162" s="53"/>
      <c r="AB162" s="49"/>
      <c r="AC162" s="49"/>
      <c r="AE162" s="77"/>
      <c r="AF162" s="49"/>
      <c r="AG162" s="47"/>
      <c r="AH162" s="47"/>
      <c r="AI162" s="47"/>
      <c r="AJ162" s="47"/>
      <c r="AK162" s="47"/>
    </row>
    <row r="163" spans="2:37" s="46" customFormat="1" x14ac:dyDescent="0.25">
      <c r="B163" s="48"/>
      <c r="C163" s="47"/>
      <c r="D163" s="47"/>
      <c r="E163" s="48"/>
      <c r="F163" s="84"/>
      <c r="G163" s="84"/>
      <c r="H163" s="84"/>
      <c r="I163" s="84"/>
      <c r="J163" s="84"/>
      <c r="K163" s="47"/>
      <c r="L163" s="47"/>
      <c r="M163" s="47"/>
      <c r="N163" s="206"/>
      <c r="O163" s="84"/>
      <c r="P163" s="84"/>
      <c r="Q163" s="195"/>
      <c r="R163" s="195"/>
      <c r="S163" s="195"/>
      <c r="T163" s="47"/>
      <c r="U163" s="47"/>
      <c r="V163" s="47"/>
      <c r="W163" s="47"/>
      <c r="X163" s="191"/>
      <c r="Y163" s="53"/>
      <c r="Z163" s="53"/>
      <c r="AA163" s="53"/>
      <c r="AB163" s="49"/>
      <c r="AC163" s="49"/>
      <c r="AE163" s="77"/>
      <c r="AF163" s="49"/>
      <c r="AG163" s="47"/>
      <c r="AH163" s="47"/>
      <c r="AI163" s="47"/>
      <c r="AJ163" s="47"/>
      <c r="AK163" s="47"/>
    </row>
    <row r="164" spans="2:37" s="46" customFormat="1" x14ac:dyDescent="0.25">
      <c r="B164" s="48"/>
      <c r="C164" s="47"/>
      <c r="D164" s="47"/>
      <c r="E164" s="48"/>
      <c r="F164" s="84"/>
      <c r="G164" s="84"/>
      <c r="H164" s="84"/>
      <c r="I164" s="84"/>
      <c r="J164" s="84"/>
      <c r="K164" s="47"/>
      <c r="L164" s="47"/>
      <c r="M164" s="47"/>
      <c r="N164" s="206"/>
      <c r="O164" s="84"/>
      <c r="P164" s="84"/>
      <c r="Q164" s="195"/>
      <c r="R164" s="195"/>
      <c r="S164" s="195"/>
      <c r="T164" s="47"/>
      <c r="U164" s="47"/>
      <c r="V164" s="47"/>
      <c r="W164" s="47"/>
      <c r="X164" s="191"/>
      <c r="Y164" s="53"/>
      <c r="Z164" s="53"/>
      <c r="AA164" s="53"/>
      <c r="AB164" s="49"/>
      <c r="AC164" s="49"/>
      <c r="AE164" s="77"/>
      <c r="AF164" s="49"/>
      <c r="AG164" s="47"/>
      <c r="AH164" s="47"/>
      <c r="AI164" s="47"/>
      <c r="AJ164" s="47"/>
      <c r="AK164" s="47"/>
    </row>
    <row r="165" spans="2:37" s="46" customFormat="1" x14ac:dyDescent="0.25">
      <c r="B165" s="48"/>
      <c r="C165" s="47"/>
      <c r="D165" s="47"/>
      <c r="E165" s="48"/>
      <c r="F165" s="84"/>
      <c r="G165" s="84"/>
      <c r="H165" s="84"/>
      <c r="I165" s="84"/>
      <c r="J165" s="84"/>
      <c r="K165" s="47"/>
      <c r="L165" s="47"/>
      <c r="M165" s="47"/>
      <c r="N165" s="206"/>
      <c r="O165" s="84"/>
      <c r="P165" s="84"/>
      <c r="Q165" s="195"/>
      <c r="R165" s="195"/>
      <c r="S165" s="195"/>
      <c r="T165" s="47"/>
      <c r="U165" s="47"/>
      <c r="V165" s="47"/>
      <c r="W165" s="47"/>
      <c r="X165" s="191"/>
      <c r="Y165" s="53"/>
      <c r="Z165" s="53"/>
      <c r="AA165" s="53"/>
      <c r="AB165" s="49"/>
      <c r="AC165" s="49"/>
      <c r="AE165" s="77"/>
      <c r="AF165" s="49"/>
      <c r="AG165" s="47"/>
      <c r="AH165" s="47"/>
      <c r="AI165" s="47"/>
      <c r="AJ165" s="47"/>
      <c r="AK165" s="47"/>
    </row>
    <row r="166" spans="2:37" s="46" customFormat="1" x14ac:dyDescent="0.25">
      <c r="B166" s="48"/>
      <c r="C166" s="47"/>
      <c r="D166" s="47"/>
      <c r="E166" s="48"/>
      <c r="F166" s="84"/>
      <c r="G166" s="84"/>
      <c r="H166" s="84"/>
      <c r="I166" s="84"/>
      <c r="J166" s="84"/>
      <c r="K166" s="47"/>
      <c r="L166" s="47"/>
      <c r="M166" s="47"/>
      <c r="N166" s="206"/>
      <c r="O166" s="84"/>
      <c r="P166" s="84"/>
      <c r="Q166" s="195"/>
      <c r="R166" s="195"/>
      <c r="S166" s="195"/>
      <c r="T166" s="47"/>
      <c r="U166" s="47"/>
      <c r="V166" s="47"/>
      <c r="W166" s="47"/>
      <c r="X166" s="191"/>
      <c r="Y166" s="53"/>
      <c r="Z166" s="53"/>
      <c r="AA166" s="53"/>
      <c r="AB166" s="49"/>
      <c r="AC166" s="49"/>
      <c r="AE166" s="77"/>
      <c r="AF166" s="49"/>
      <c r="AG166" s="47"/>
      <c r="AH166" s="47"/>
      <c r="AI166" s="47"/>
      <c r="AJ166" s="47"/>
      <c r="AK166" s="47"/>
    </row>
    <row r="167" spans="2:37" s="46" customFormat="1" x14ac:dyDescent="0.25">
      <c r="B167" s="48"/>
      <c r="C167" s="47"/>
      <c r="D167" s="47"/>
      <c r="E167" s="48"/>
      <c r="F167" s="84"/>
      <c r="G167" s="84"/>
      <c r="H167" s="84"/>
      <c r="I167" s="84"/>
      <c r="J167" s="84"/>
      <c r="K167" s="47"/>
      <c r="L167" s="47"/>
      <c r="M167" s="47"/>
      <c r="N167" s="206"/>
      <c r="O167" s="84"/>
      <c r="P167" s="84"/>
      <c r="Q167" s="195"/>
      <c r="R167" s="195"/>
      <c r="S167" s="195"/>
      <c r="T167" s="47"/>
      <c r="U167" s="47"/>
      <c r="V167" s="47"/>
      <c r="W167" s="47"/>
      <c r="X167" s="191"/>
      <c r="Y167" s="53"/>
      <c r="Z167" s="53"/>
      <c r="AA167" s="53"/>
      <c r="AB167" s="49"/>
      <c r="AC167" s="49"/>
      <c r="AE167" s="77"/>
      <c r="AF167" s="49"/>
      <c r="AG167" s="47"/>
      <c r="AH167" s="47"/>
      <c r="AI167" s="47"/>
      <c r="AJ167" s="47"/>
      <c r="AK167" s="47"/>
    </row>
    <row r="168" spans="2:37" s="46" customFormat="1" x14ac:dyDescent="0.25">
      <c r="B168" s="48"/>
      <c r="C168" s="47"/>
      <c r="D168" s="47"/>
      <c r="E168" s="48"/>
      <c r="F168" s="84"/>
      <c r="G168" s="84"/>
      <c r="H168" s="84"/>
      <c r="I168" s="84"/>
      <c r="J168" s="84"/>
      <c r="K168" s="47"/>
      <c r="L168" s="47"/>
      <c r="M168" s="47"/>
      <c r="N168" s="206"/>
      <c r="O168" s="84"/>
      <c r="P168" s="84"/>
      <c r="Q168" s="195"/>
      <c r="R168" s="195"/>
      <c r="S168" s="195"/>
      <c r="T168" s="47"/>
      <c r="U168" s="47"/>
      <c r="V168" s="47"/>
      <c r="W168" s="47"/>
      <c r="X168" s="191"/>
      <c r="Y168" s="53"/>
      <c r="Z168" s="53"/>
      <c r="AA168" s="53"/>
      <c r="AB168" s="49"/>
      <c r="AC168" s="49"/>
      <c r="AE168" s="77"/>
      <c r="AF168" s="49"/>
      <c r="AG168" s="47"/>
      <c r="AH168" s="47"/>
      <c r="AI168" s="47"/>
      <c r="AJ168" s="47"/>
      <c r="AK168" s="47"/>
    </row>
    <row r="169" spans="2:37" s="46" customFormat="1" x14ac:dyDescent="0.25">
      <c r="B169" s="48"/>
      <c r="C169" s="47"/>
      <c r="D169" s="47"/>
      <c r="E169" s="48"/>
      <c r="F169" s="84"/>
      <c r="G169" s="84"/>
      <c r="H169" s="84"/>
      <c r="I169" s="84"/>
      <c r="J169" s="84"/>
      <c r="K169" s="47"/>
      <c r="L169" s="47"/>
      <c r="M169" s="47"/>
      <c r="N169" s="206"/>
      <c r="O169" s="84"/>
      <c r="P169" s="84"/>
      <c r="Q169" s="195"/>
      <c r="R169" s="195"/>
      <c r="S169" s="195"/>
      <c r="T169" s="47"/>
      <c r="U169" s="47"/>
      <c r="V169" s="47"/>
      <c r="W169" s="47"/>
      <c r="X169" s="191"/>
      <c r="Y169" s="53"/>
      <c r="Z169" s="53"/>
      <c r="AA169" s="53"/>
      <c r="AB169" s="49"/>
      <c r="AC169" s="49"/>
      <c r="AE169" s="77"/>
      <c r="AF169" s="49"/>
      <c r="AG169" s="47"/>
      <c r="AH169" s="47"/>
      <c r="AI169" s="47"/>
      <c r="AJ169" s="47"/>
      <c r="AK169" s="47"/>
    </row>
    <row r="170" spans="2:37" s="46" customFormat="1" x14ac:dyDescent="0.25">
      <c r="B170" s="48"/>
      <c r="C170" s="47"/>
      <c r="D170" s="47"/>
      <c r="E170" s="48"/>
      <c r="F170" s="84"/>
      <c r="G170" s="84"/>
      <c r="H170" s="84"/>
      <c r="I170" s="84"/>
      <c r="J170" s="84"/>
      <c r="K170" s="47"/>
      <c r="L170" s="47"/>
      <c r="M170" s="47"/>
      <c r="N170" s="206"/>
      <c r="O170" s="84"/>
      <c r="P170" s="84"/>
      <c r="Q170" s="195"/>
      <c r="R170" s="195"/>
      <c r="S170" s="195"/>
      <c r="T170" s="47"/>
      <c r="U170" s="47"/>
      <c r="V170" s="47"/>
      <c r="W170" s="47"/>
      <c r="X170" s="191"/>
      <c r="Y170" s="53"/>
      <c r="Z170" s="53"/>
      <c r="AA170" s="53"/>
      <c r="AB170" s="49"/>
      <c r="AC170" s="49"/>
      <c r="AE170" s="77"/>
      <c r="AF170" s="49"/>
      <c r="AG170" s="47"/>
      <c r="AH170" s="47"/>
      <c r="AI170" s="47"/>
      <c r="AJ170" s="47"/>
      <c r="AK170" s="47"/>
    </row>
    <row r="171" spans="2:37" s="46" customFormat="1" x14ac:dyDescent="0.25">
      <c r="B171" s="48"/>
      <c r="C171" s="47"/>
      <c r="D171" s="47"/>
      <c r="E171" s="48"/>
      <c r="F171" s="84"/>
      <c r="G171" s="84"/>
      <c r="H171" s="84"/>
      <c r="I171" s="84"/>
      <c r="J171" s="84"/>
      <c r="K171" s="47"/>
      <c r="L171" s="47"/>
      <c r="M171" s="47"/>
      <c r="N171" s="206"/>
      <c r="O171" s="84"/>
      <c r="P171" s="84"/>
      <c r="Q171" s="195"/>
      <c r="R171" s="195"/>
      <c r="S171" s="195"/>
      <c r="T171" s="47"/>
      <c r="U171" s="47"/>
      <c r="V171" s="47"/>
      <c r="W171" s="47"/>
      <c r="X171" s="191"/>
      <c r="Y171" s="53"/>
      <c r="Z171" s="53"/>
      <c r="AA171" s="53"/>
      <c r="AB171" s="49"/>
      <c r="AC171" s="49"/>
      <c r="AE171" s="77"/>
      <c r="AF171" s="49"/>
      <c r="AG171" s="47"/>
      <c r="AH171" s="47"/>
      <c r="AI171" s="47"/>
      <c r="AJ171" s="47"/>
      <c r="AK171" s="47"/>
    </row>
    <row r="172" spans="2:37" s="46" customFormat="1" x14ac:dyDescent="0.25">
      <c r="B172" s="48"/>
      <c r="C172" s="47"/>
      <c r="D172" s="47"/>
      <c r="E172" s="48"/>
      <c r="F172" s="84"/>
      <c r="G172" s="84"/>
      <c r="H172" s="84"/>
      <c r="I172" s="84"/>
      <c r="J172" s="84"/>
      <c r="K172" s="47"/>
      <c r="L172" s="47"/>
      <c r="M172" s="47"/>
      <c r="N172" s="206"/>
      <c r="O172" s="84"/>
      <c r="P172" s="84"/>
      <c r="Q172" s="195"/>
      <c r="R172" s="195"/>
      <c r="S172" s="195"/>
      <c r="T172" s="47"/>
      <c r="U172" s="47"/>
      <c r="V172" s="47"/>
      <c r="W172" s="47"/>
      <c r="X172" s="191"/>
      <c r="Y172" s="53"/>
      <c r="Z172" s="53"/>
      <c r="AA172" s="53"/>
      <c r="AB172" s="49"/>
      <c r="AC172" s="49"/>
      <c r="AE172" s="77"/>
      <c r="AF172" s="49"/>
      <c r="AG172" s="47"/>
      <c r="AH172" s="47"/>
      <c r="AI172" s="47"/>
      <c r="AJ172" s="47"/>
      <c r="AK172" s="47"/>
    </row>
    <row r="173" spans="2:37" s="46" customFormat="1" x14ac:dyDescent="0.25">
      <c r="B173" s="48"/>
      <c r="C173" s="47"/>
      <c r="D173" s="47"/>
      <c r="E173" s="48"/>
      <c r="F173" s="84"/>
      <c r="G173" s="84"/>
      <c r="H173" s="84"/>
      <c r="I173" s="84"/>
      <c r="J173" s="84"/>
      <c r="K173" s="47"/>
      <c r="L173" s="47"/>
      <c r="M173" s="47"/>
      <c r="N173" s="206"/>
      <c r="O173" s="84"/>
      <c r="P173" s="84"/>
      <c r="Q173" s="195"/>
      <c r="R173" s="195"/>
      <c r="S173" s="195"/>
      <c r="T173" s="47"/>
      <c r="U173" s="47"/>
      <c r="V173" s="47"/>
      <c r="W173" s="47"/>
      <c r="X173" s="191"/>
      <c r="Y173" s="53"/>
      <c r="Z173" s="53"/>
      <c r="AA173" s="53"/>
      <c r="AB173" s="49"/>
      <c r="AC173" s="49"/>
      <c r="AE173" s="77"/>
      <c r="AF173" s="49"/>
      <c r="AG173" s="47"/>
      <c r="AH173" s="47"/>
      <c r="AI173" s="47"/>
      <c r="AJ173" s="47"/>
      <c r="AK173" s="47"/>
    </row>
    <row r="174" spans="2:37" s="46" customFormat="1" x14ac:dyDescent="0.25">
      <c r="B174" s="48"/>
      <c r="C174" s="47"/>
      <c r="D174" s="47"/>
      <c r="E174" s="48"/>
      <c r="F174" s="84"/>
      <c r="G174" s="84"/>
      <c r="H174" s="84"/>
      <c r="I174" s="84"/>
      <c r="J174" s="84"/>
      <c r="K174" s="47"/>
      <c r="L174" s="47"/>
      <c r="M174" s="47"/>
      <c r="N174" s="206"/>
      <c r="O174" s="84"/>
      <c r="P174" s="84"/>
      <c r="Q174" s="195"/>
      <c r="R174" s="195"/>
      <c r="S174" s="195"/>
      <c r="T174" s="47"/>
      <c r="U174" s="47"/>
      <c r="V174" s="47"/>
      <c r="W174" s="47"/>
      <c r="X174" s="191"/>
      <c r="Y174" s="53"/>
      <c r="Z174" s="53"/>
      <c r="AA174" s="53"/>
      <c r="AB174" s="49"/>
      <c r="AC174" s="49"/>
      <c r="AE174" s="77"/>
      <c r="AF174" s="49"/>
      <c r="AG174" s="47"/>
      <c r="AH174" s="47"/>
      <c r="AI174" s="47"/>
      <c r="AJ174" s="47"/>
      <c r="AK174" s="47"/>
    </row>
    <row r="175" spans="2:37" s="46" customFormat="1" x14ac:dyDescent="0.25">
      <c r="B175" s="48"/>
      <c r="C175" s="47"/>
      <c r="D175" s="47"/>
      <c r="E175" s="48"/>
      <c r="F175" s="84"/>
      <c r="G175" s="84"/>
      <c r="H175" s="84"/>
      <c r="I175" s="84"/>
      <c r="J175" s="84"/>
      <c r="K175" s="47"/>
      <c r="L175" s="47"/>
      <c r="M175" s="47"/>
      <c r="N175" s="206"/>
      <c r="O175" s="84"/>
      <c r="P175" s="84"/>
      <c r="Q175" s="195"/>
      <c r="R175" s="195"/>
      <c r="S175" s="195"/>
      <c r="T175" s="47"/>
      <c r="U175" s="47"/>
      <c r="V175" s="47"/>
      <c r="W175" s="47"/>
      <c r="X175" s="191"/>
      <c r="Y175" s="53"/>
      <c r="Z175" s="53"/>
      <c r="AA175" s="53"/>
      <c r="AB175" s="49"/>
      <c r="AC175" s="49"/>
      <c r="AE175" s="77"/>
      <c r="AF175" s="49"/>
      <c r="AG175" s="47"/>
      <c r="AH175" s="47"/>
      <c r="AI175" s="47"/>
      <c r="AJ175" s="47"/>
      <c r="AK175" s="47"/>
    </row>
    <row r="176" spans="2:37" s="46" customFormat="1" x14ac:dyDescent="0.25">
      <c r="B176" s="48"/>
      <c r="C176" s="47"/>
      <c r="D176" s="47"/>
      <c r="E176" s="48"/>
      <c r="F176" s="84"/>
      <c r="G176" s="84"/>
      <c r="H176" s="84"/>
      <c r="I176" s="84"/>
      <c r="J176" s="84"/>
      <c r="K176" s="47"/>
      <c r="L176" s="47"/>
      <c r="M176" s="47"/>
      <c r="N176" s="206"/>
      <c r="O176" s="84"/>
      <c r="P176" s="84"/>
      <c r="Q176" s="195"/>
      <c r="R176" s="195"/>
      <c r="S176" s="195"/>
      <c r="T176" s="47"/>
      <c r="U176" s="47"/>
      <c r="V176" s="47"/>
      <c r="W176" s="47"/>
      <c r="X176" s="191"/>
      <c r="Y176" s="53"/>
      <c r="Z176" s="53"/>
      <c r="AA176" s="53"/>
      <c r="AB176" s="49"/>
      <c r="AC176" s="49"/>
      <c r="AE176" s="77"/>
      <c r="AF176" s="49"/>
      <c r="AG176" s="47"/>
      <c r="AH176" s="47"/>
      <c r="AI176" s="47"/>
      <c r="AJ176" s="47"/>
      <c r="AK176" s="47"/>
    </row>
    <row r="177" spans="2:37" s="46" customFormat="1" x14ac:dyDescent="0.25">
      <c r="B177" s="48"/>
      <c r="C177" s="47"/>
      <c r="D177" s="47"/>
      <c r="E177" s="48"/>
      <c r="F177" s="84"/>
      <c r="G177" s="84"/>
      <c r="H177" s="84"/>
      <c r="I177" s="84"/>
      <c r="J177" s="84"/>
      <c r="K177" s="47"/>
      <c r="L177" s="47"/>
      <c r="M177" s="47"/>
      <c r="N177" s="206"/>
      <c r="O177" s="84"/>
      <c r="P177" s="84"/>
      <c r="Q177" s="195"/>
      <c r="R177" s="195"/>
      <c r="S177" s="195"/>
      <c r="T177" s="47"/>
      <c r="U177" s="47"/>
      <c r="V177" s="47"/>
      <c r="W177" s="47"/>
      <c r="X177" s="191"/>
      <c r="Y177" s="53"/>
      <c r="Z177" s="53"/>
      <c r="AA177" s="53"/>
      <c r="AB177" s="49"/>
      <c r="AC177" s="49"/>
      <c r="AE177" s="77"/>
      <c r="AF177" s="49"/>
      <c r="AG177" s="47"/>
      <c r="AH177" s="47"/>
      <c r="AI177" s="47"/>
      <c r="AJ177" s="47"/>
      <c r="AK177" s="47"/>
    </row>
    <row r="178" spans="2:37" s="46" customFormat="1" x14ac:dyDescent="0.25">
      <c r="B178" s="48"/>
      <c r="C178" s="47"/>
      <c r="D178" s="47"/>
      <c r="E178" s="48"/>
      <c r="F178" s="84"/>
      <c r="G178" s="84"/>
      <c r="H178" s="84"/>
      <c r="I178" s="84"/>
      <c r="J178" s="84"/>
      <c r="K178" s="47"/>
      <c r="L178" s="47"/>
      <c r="M178" s="47"/>
      <c r="N178" s="206"/>
      <c r="O178" s="84"/>
      <c r="P178" s="84"/>
      <c r="Q178" s="195"/>
      <c r="R178" s="195"/>
      <c r="S178" s="195"/>
      <c r="T178" s="47"/>
      <c r="U178" s="47"/>
      <c r="V178" s="47"/>
      <c r="W178" s="47"/>
      <c r="X178" s="191"/>
      <c r="Y178" s="53"/>
      <c r="Z178" s="53"/>
      <c r="AA178" s="53"/>
      <c r="AB178" s="49"/>
      <c r="AC178" s="49"/>
      <c r="AE178" s="77"/>
      <c r="AF178" s="49"/>
      <c r="AG178" s="47"/>
      <c r="AH178" s="47"/>
      <c r="AI178" s="47"/>
      <c r="AJ178" s="47"/>
      <c r="AK178" s="47"/>
    </row>
    <row r="179" spans="2:37" s="46" customFormat="1" x14ac:dyDescent="0.25">
      <c r="B179" s="48"/>
      <c r="C179" s="47"/>
      <c r="D179" s="47"/>
      <c r="E179" s="48"/>
      <c r="F179" s="84"/>
      <c r="G179" s="84"/>
      <c r="H179" s="84"/>
      <c r="I179" s="84"/>
      <c r="J179" s="84"/>
      <c r="K179" s="47"/>
      <c r="L179" s="47"/>
      <c r="M179" s="47"/>
      <c r="N179" s="206"/>
      <c r="O179" s="84"/>
      <c r="P179" s="84"/>
      <c r="Q179" s="195"/>
      <c r="R179" s="195"/>
      <c r="S179" s="195"/>
      <c r="T179" s="47"/>
      <c r="U179" s="47"/>
      <c r="V179" s="47"/>
      <c r="W179" s="47"/>
      <c r="X179" s="191"/>
      <c r="Y179" s="53"/>
      <c r="Z179" s="53"/>
      <c r="AA179" s="53"/>
      <c r="AB179" s="49"/>
      <c r="AC179" s="49"/>
      <c r="AE179" s="77"/>
      <c r="AF179" s="49"/>
      <c r="AG179" s="47"/>
      <c r="AH179" s="47"/>
      <c r="AI179" s="47"/>
      <c r="AJ179" s="47"/>
      <c r="AK179" s="47"/>
    </row>
    <row r="180" spans="2:37" s="46" customFormat="1" x14ac:dyDescent="0.25">
      <c r="B180" s="48"/>
      <c r="C180" s="47"/>
      <c r="D180" s="47"/>
      <c r="E180" s="48"/>
      <c r="F180" s="84"/>
      <c r="G180" s="84"/>
      <c r="H180" s="84"/>
      <c r="I180" s="84"/>
      <c r="J180" s="84"/>
      <c r="K180" s="47"/>
      <c r="L180" s="47"/>
      <c r="M180" s="47"/>
      <c r="N180" s="206"/>
      <c r="O180" s="84"/>
      <c r="P180" s="84"/>
      <c r="Q180" s="195"/>
      <c r="R180" s="195"/>
      <c r="S180" s="195"/>
      <c r="T180" s="47"/>
      <c r="U180" s="47"/>
      <c r="V180" s="47"/>
      <c r="W180" s="47"/>
      <c r="X180" s="191"/>
      <c r="Y180" s="53"/>
      <c r="Z180" s="53"/>
      <c r="AA180" s="53"/>
      <c r="AB180" s="49"/>
      <c r="AC180" s="49"/>
      <c r="AE180" s="77"/>
      <c r="AF180" s="49"/>
      <c r="AG180" s="47"/>
      <c r="AH180" s="47"/>
      <c r="AI180" s="47"/>
      <c r="AJ180" s="47"/>
      <c r="AK180" s="47"/>
    </row>
    <row r="181" spans="2:37" s="46" customFormat="1" x14ac:dyDescent="0.25">
      <c r="B181" s="48"/>
      <c r="C181" s="47"/>
      <c r="D181" s="47"/>
      <c r="E181" s="48"/>
      <c r="F181" s="84"/>
      <c r="G181" s="84"/>
      <c r="H181" s="84"/>
      <c r="I181" s="84"/>
      <c r="J181" s="84"/>
      <c r="K181" s="47"/>
      <c r="L181" s="47"/>
      <c r="M181" s="47"/>
      <c r="N181" s="206"/>
      <c r="O181" s="84"/>
      <c r="P181" s="84"/>
      <c r="Q181" s="195"/>
      <c r="R181" s="195"/>
      <c r="S181" s="195"/>
      <c r="T181" s="47"/>
      <c r="U181" s="47"/>
      <c r="V181" s="47"/>
      <c r="W181" s="47"/>
      <c r="X181" s="191"/>
      <c r="Y181" s="53"/>
      <c r="Z181" s="53"/>
      <c r="AA181" s="53"/>
      <c r="AB181" s="49"/>
      <c r="AC181" s="49"/>
      <c r="AE181" s="77"/>
      <c r="AF181" s="49"/>
      <c r="AG181" s="47"/>
      <c r="AH181" s="47"/>
      <c r="AI181" s="47"/>
      <c r="AJ181" s="47"/>
      <c r="AK181" s="47"/>
    </row>
    <row r="182" spans="2:37" s="46" customFormat="1" x14ac:dyDescent="0.25">
      <c r="B182" s="48"/>
      <c r="C182" s="47"/>
      <c r="D182" s="47"/>
      <c r="E182" s="48"/>
      <c r="F182" s="84"/>
      <c r="G182" s="84"/>
      <c r="H182" s="84"/>
      <c r="I182" s="84"/>
      <c r="J182" s="84"/>
      <c r="K182" s="47"/>
      <c r="L182" s="47"/>
      <c r="M182" s="47"/>
      <c r="N182" s="206"/>
      <c r="O182" s="84"/>
      <c r="P182" s="84"/>
      <c r="Q182" s="195"/>
      <c r="R182" s="195"/>
      <c r="S182" s="195"/>
      <c r="T182" s="47"/>
      <c r="U182" s="47"/>
      <c r="V182" s="47"/>
      <c r="W182" s="47"/>
      <c r="X182" s="191"/>
      <c r="Y182" s="53"/>
      <c r="Z182" s="53"/>
      <c r="AA182" s="53"/>
      <c r="AB182" s="49"/>
      <c r="AC182" s="49"/>
      <c r="AE182" s="77"/>
      <c r="AF182" s="49"/>
      <c r="AG182" s="47"/>
      <c r="AH182" s="47"/>
      <c r="AI182" s="47"/>
      <c r="AJ182" s="47"/>
      <c r="AK182" s="47"/>
    </row>
    <row r="183" spans="2:37" s="46" customFormat="1" x14ac:dyDescent="0.25">
      <c r="B183" s="48"/>
      <c r="C183" s="47"/>
      <c r="D183" s="47"/>
      <c r="E183" s="48"/>
      <c r="F183" s="84"/>
      <c r="G183" s="84"/>
      <c r="H183" s="84"/>
      <c r="I183" s="84"/>
      <c r="J183" s="84"/>
      <c r="K183" s="47"/>
      <c r="L183" s="47"/>
      <c r="M183" s="47"/>
      <c r="N183" s="206"/>
      <c r="O183" s="84"/>
      <c r="P183" s="84"/>
      <c r="Q183" s="195"/>
      <c r="R183" s="195"/>
      <c r="S183" s="195"/>
      <c r="T183" s="47"/>
      <c r="U183" s="47"/>
      <c r="V183" s="47"/>
      <c r="W183" s="47"/>
      <c r="X183" s="191"/>
      <c r="Y183" s="53"/>
      <c r="Z183" s="53"/>
      <c r="AA183" s="53"/>
      <c r="AB183" s="49"/>
      <c r="AC183" s="49"/>
      <c r="AE183" s="77"/>
      <c r="AF183" s="49"/>
      <c r="AG183" s="47"/>
      <c r="AH183" s="47"/>
      <c r="AI183" s="47"/>
      <c r="AJ183" s="47"/>
      <c r="AK183" s="47"/>
    </row>
    <row r="184" spans="2:37" s="46" customFormat="1" x14ac:dyDescent="0.25">
      <c r="B184" s="48"/>
      <c r="C184" s="47"/>
      <c r="D184" s="47"/>
      <c r="E184" s="48"/>
      <c r="F184" s="84"/>
      <c r="G184" s="84"/>
      <c r="H184" s="84"/>
      <c r="I184" s="84"/>
      <c r="J184" s="84"/>
      <c r="K184" s="47"/>
      <c r="L184" s="47"/>
      <c r="M184" s="47"/>
      <c r="N184" s="206"/>
      <c r="O184" s="84"/>
      <c r="P184" s="84"/>
      <c r="Q184" s="195"/>
      <c r="R184" s="195"/>
      <c r="S184" s="195"/>
      <c r="T184" s="47"/>
      <c r="U184" s="47"/>
      <c r="V184" s="47"/>
      <c r="W184" s="47"/>
      <c r="X184" s="191"/>
      <c r="Y184" s="53"/>
      <c r="Z184" s="53"/>
      <c r="AA184" s="53"/>
      <c r="AB184" s="49"/>
      <c r="AC184" s="49"/>
      <c r="AE184" s="77"/>
      <c r="AF184" s="49"/>
      <c r="AG184" s="47"/>
      <c r="AH184" s="47"/>
      <c r="AI184" s="47"/>
      <c r="AJ184" s="47"/>
      <c r="AK184" s="47"/>
    </row>
    <row r="185" spans="2:37" s="46" customFormat="1" x14ac:dyDescent="0.25">
      <c r="B185" s="48"/>
      <c r="C185" s="47"/>
      <c r="D185" s="47"/>
      <c r="E185" s="48"/>
      <c r="F185" s="84"/>
      <c r="G185" s="84"/>
      <c r="H185" s="84"/>
      <c r="I185" s="84"/>
      <c r="J185" s="84"/>
      <c r="K185" s="47"/>
      <c r="L185" s="47"/>
      <c r="M185" s="47"/>
      <c r="N185" s="206"/>
      <c r="O185" s="84"/>
      <c r="P185" s="84"/>
      <c r="Q185" s="195"/>
      <c r="R185" s="195"/>
      <c r="S185" s="195"/>
      <c r="T185" s="47"/>
      <c r="U185" s="47"/>
      <c r="V185" s="47"/>
      <c r="W185" s="47"/>
      <c r="X185" s="191"/>
      <c r="Y185" s="53"/>
      <c r="Z185" s="53"/>
      <c r="AA185" s="53"/>
      <c r="AB185" s="49"/>
      <c r="AC185" s="49"/>
      <c r="AE185" s="77"/>
      <c r="AF185" s="49"/>
      <c r="AG185" s="47"/>
      <c r="AH185" s="47"/>
      <c r="AI185" s="47"/>
      <c r="AJ185" s="47"/>
      <c r="AK185" s="47"/>
    </row>
    <row r="186" spans="2:37" s="46" customFormat="1" x14ac:dyDescent="0.25">
      <c r="B186" s="48"/>
      <c r="C186" s="47"/>
      <c r="D186" s="47"/>
      <c r="E186" s="48"/>
      <c r="F186" s="84"/>
      <c r="G186" s="84"/>
      <c r="H186" s="84"/>
      <c r="I186" s="84"/>
      <c r="J186" s="84"/>
      <c r="K186" s="47"/>
      <c r="L186" s="47"/>
      <c r="M186" s="47"/>
      <c r="N186" s="206"/>
      <c r="O186" s="84"/>
      <c r="P186" s="84"/>
      <c r="Q186" s="195"/>
      <c r="R186" s="195"/>
      <c r="S186" s="195"/>
      <c r="T186" s="47"/>
      <c r="U186" s="47"/>
      <c r="V186" s="47"/>
      <c r="W186" s="47"/>
      <c r="X186" s="191"/>
      <c r="Y186" s="53"/>
      <c r="Z186" s="53"/>
      <c r="AA186" s="53"/>
      <c r="AB186" s="49"/>
      <c r="AC186" s="49"/>
      <c r="AE186" s="77"/>
      <c r="AF186" s="49"/>
      <c r="AG186" s="47"/>
      <c r="AH186" s="47"/>
      <c r="AI186" s="47"/>
      <c r="AJ186" s="47"/>
      <c r="AK186" s="47"/>
    </row>
    <row r="187" spans="2:37" s="46" customFormat="1" x14ac:dyDescent="0.25">
      <c r="B187" s="48"/>
      <c r="C187" s="47"/>
      <c r="D187" s="47"/>
      <c r="E187" s="48"/>
      <c r="F187" s="84"/>
      <c r="G187" s="84"/>
      <c r="H187" s="84"/>
      <c r="I187" s="84"/>
      <c r="J187" s="84"/>
      <c r="K187" s="47"/>
      <c r="L187" s="47"/>
      <c r="M187" s="47"/>
      <c r="N187" s="206"/>
      <c r="O187" s="84"/>
      <c r="P187" s="84"/>
      <c r="Q187" s="195"/>
      <c r="R187" s="195"/>
      <c r="S187" s="195"/>
      <c r="T187" s="47"/>
      <c r="U187" s="47"/>
      <c r="V187" s="47"/>
      <c r="W187" s="47"/>
      <c r="X187" s="191"/>
      <c r="Y187" s="53"/>
      <c r="Z187" s="53"/>
      <c r="AA187" s="53"/>
      <c r="AB187" s="49"/>
      <c r="AC187" s="49"/>
      <c r="AE187" s="77"/>
      <c r="AF187" s="49"/>
      <c r="AG187" s="47"/>
      <c r="AH187" s="47"/>
      <c r="AI187" s="47"/>
      <c r="AJ187" s="47"/>
      <c r="AK187" s="47"/>
    </row>
    <row r="188" spans="2:37" s="46" customFormat="1" x14ac:dyDescent="0.25">
      <c r="B188" s="48"/>
      <c r="C188" s="47"/>
      <c r="D188" s="47"/>
      <c r="E188" s="48"/>
      <c r="F188" s="84"/>
      <c r="G188" s="84"/>
      <c r="H188" s="84"/>
      <c r="I188" s="84"/>
      <c r="J188" s="84"/>
      <c r="K188" s="47"/>
      <c r="L188" s="47"/>
      <c r="M188" s="47"/>
      <c r="N188" s="206"/>
      <c r="O188" s="84"/>
      <c r="P188" s="84"/>
      <c r="Q188" s="195"/>
      <c r="R188" s="195"/>
      <c r="S188" s="195"/>
      <c r="T188" s="47"/>
      <c r="U188" s="47"/>
      <c r="V188" s="47"/>
      <c r="W188" s="47"/>
      <c r="X188" s="191"/>
      <c r="Y188" s="53"/>
      <c r="Z188" s="53"/>
      <c r="AA188" s="53"/>
      <c r="AB188" s="49"/>
      <c r="AC188" s="49"/>
      <c r="AE188" s="77"/>
      <c r="AF188" s="49"/>
      <c r="AG188" s="47"/>
      <c r="AH188" s="47"/>
      <c r="AI188" s="47"/>
      <c r="AJ188" s="47"/>
      <c r="AK188" s="47"/>
    </row>
    <row r="189" spans="2:37" s="46" customFormat="1" x14ac:dyDescent="0.25">
      <c r="B189" s="48"/>
      <c r="C189" s="47"/>
      <c r="D189" s="47"/>
      <c r="E189" s="48"/>
      <c r="F189" s="84"/>
      <c r="G189" s="84"/>
      <c r="H189" s="84"/>
      <c r="I189" s="84"/>
      <c r="J189" s="84"/>
      <c r="K189" s="47"/>
      <c r="L189" s="47"/>
      <c r="M189" s="47"/>
      <c r="N189" s="206"/>
      <c r="O189" s="84"/>
      <c r="P189" s="84"/>
      <c r="Q189" s="195"/>
      <c r="R189" s="195"/>
      <c r="S189" s="195"/>
      <c r="T189" s="47"/>
      <c r="U189" s="47"/>
      <c r="V189" s="47"/>
      <c r="W189" s="47"/>
      <c r="X189" s="191"/>
      <c r="Y189" s="53"/>
      <c r="Z189" s="53"/>
      <c r="AA189" s="53"/>
      <c r="AB189" s="49"/>
      <c r="AC189" s="49"/>
      <c r="AE189" s="77"/>
      <c r="AF189" s="49"/>
      <c r="AG189" s="47"/>
      <c r="AH189" s="47"/>
      <c r="AI189" s="47"/>
      <c r="AJ189" s="47"/>
      <c r="AK189" s="47"/>
    </row>
    <row r="190" spans="2:37" s="46" customFormat="1" x14ac:dyDescent="0.25">
      <c r="B190" s="48"/>
      <c r="C190" s="47"/>
      <c r="D190" s="47"/>
      <c r="E190" s="48"/>
      <c r="F190" s="84"/>
      <c r="G190" s="84"/>
      <c r="H190" s="84"/>
      <c r="I190" s="84"/>
      <c r="J190" s="84"/>
      <c r="K190" s="47"/>
      <c r="L190" s="47"/>
      <c r="M190" s="47"/>
      <c r="N190" s="206"/>
      <c r="O190" s="84"/>
      <c r="P190" s="84"/>
      <c r="Q190" s="195"/>
      <c r="R190" s="195"/>
      <c r="S190" s="195"/>
      <c r="T190" s="47"/>
      <c r="U190" s="47"/>
      <c r="V190" s="47"/>
      <c r="W190" s="47"/>
      <c r="X190" s="191"/>
      <c r="Y190" s="53"/>
      <c r="Z190" s="53"/>
      <c r="AA190" s="53"/>
      <c r="AB190" s="49"/>
      <c r="AC190" s="49"/>
      <c r="AE190" s="77"/>
      <c r="AF190" s="49"/>
      <c r="AG190" s="47"/>
      <c r="AH190" s="47"/>
      <c r="AI190" s="47"/>
      <c r="AJ190" s="47"/>
      <c r="AK190" s="47"/>
    </row>
    <row r="191" spans="2:37" s="46" customFormat="1" x14ac:dyDescent="0.25">
      <c r="B191" s="48"/>
      <c r="C191" s="47"/>
      <c r="D191" s="47"/>
      <c r="E191" s="48"/>
      <c r="F191" s="84"/>
      <c r="G191" s="84"/>
      <c r="H191" s="84"/>
      <c r="I191" s="84"/>
      <c r="J191" s="84"/>
      <c r="K191" s="47"/>
      <c r="L191" s="47"/>
      <c r="M191" s="47"/>
      <c r="N191" s="206"/>
      <c r="O191" s="84"/>
      <c r="P191" s="84"/>
      <c r="Q191" s="195"/>
      <c r="R191" s="195"/>
      <c r="S191" s="195"/>
      <c r="T191" s="47"/>
      <c r="U191" s="47"/>
      <c r="V191" s="47"/>
      <c r="W191" s="47"/>
      <c r="X191" s="191"/>
      <c r="Y191" s="53"/>
      <c r="Z191" s="53"/>
      <c r="AA191" s="53"/>
      <c r="AB191" s="49"/>
      <c r="AC191" s="49"/>
      <c r="AE191" s="77"/>
      <c r="AF191" s="49"/>
      <c r="AG191" s="47"/>
      <c r="AH191" s="47"/>
      <c r="AI191" s="47"/>
      <c r="AJ191" s="47"/>
      <c r="AK191" s="47"/>
    </row>
  </sheetData>
  <sortState ref="A11:AK110">
    <sortCondition ref="B11:B110"/>
  </sortState>
  <mergeCells count="1">
    <mergeCell ref="Q3:R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7"/>
  <sheetViews>
    <sheetView zoomScaleNormal="100" workbookViewId="0">
      <pane ySplit="10" topLeftCell="A52" activePane="bottomLeft" state="frozen"/>
      <selection pane="bottomLeft"/>
    </sheetView>
  </sheetViews>
  <sheetFormatPr defaultRowHeight="12" x14ac:dyDescent="0.25"/>
  <cols>
    <col min="1" max="1" width="1.7109375" style="6" customWidth="1"/>
    <col min="2" max="2" width="3.7109375" style="4" customWidth="1"/>
    <col min="3" max="3" width="2.7109375" style="4" customWidth="1"/>
    <col min="4" max="4" width="8.7109375" style="5" customWidth="1"/>
    <col min="5" max="5" width="3.7109375" style="35" customWidth="1"/>
    <col min="6" max="7" width="15.7109375" style="5" customWidth="1"/>
    <col min="8" max="8" width="4.7109375" style="5" customWidth="1"/>
    <col min="9" max="9" width="1.7109375" style="5" customWidth="1"/>
    <col min="10" max="10" width="4.7109375" style="5" customWidth="1"/>
    <col min="11" max="11" width="8.7109375" style="5" customWidth="1"/>
    <col min="12" max="12" width="2.7109375" style="5" customWidth="1"/>
    <col min="13" max="13" width="25.7109375" style="5" customWidth="1"/>
    <col min="14" max="16" width="4.7109375" style="5" customWidth="1"/>
    <col min="17" max="17" width="1.7109375" style="6" customWidth="1"/>
    <col min="18" max="19" width="4.7109375" style="5" customWidth="1"/>
    <col min="20" max="20" width="2.7109375" style="5" customWidth="1"/>
    <col min="21" max="21" width="8.7109375" style="5" customWidth="1"/>
    <col min="22" max="22" width="2.7109375" style="5" customWidth="1"/>
    <col min="23" max="23" width="25.7109375" style="5" customWidth="1"/>
    <col min="24" max="24" width="4.7109375" style="5" customWidth="1"/>
    <col min="25" max="25" width="4.28515625" style="5" customWidth="1"/>
    <col min="26" max="26" width="4.7109375" style="5" customWidth="1"/>
    <col min="27" max="28" width="6.7109375" style="7" customWidth="1"/>
    <col min="29" max="29" width="0.85546875" style="7" customWidth="1"/>
    <col min="30" max="30" width="4.7109375" style="7" customWidth="1"/>
    <col min="31" max="32" width="2.7109375" style="54" customWidth="1"/>
    <col min="33" max="33" width="1.7109375" style="5" customWidth="1"/>
    <col min="34" max="34" width="40.7109375" style="6" customWidth="1"/>
    <col min="35" max="16384" width="9.140625" style="6"/>
  </cols>
  <sheetData>
    <row r="1" spans="1:34" ht="18.75" x14ac:dyDescent="0.25">
      <c r="A1" s="369" t="s">
        <v>239</v>
      </c>
    </row>
    <row r="2" spans="1:34" x14ac:dyDescent="0.25">
      <c r="O2" s="5">
        <v>3</v>
      </c>
    </row>
    <row r="3" spans="1:34" x14ac:dyDescent="0.25">
      <c r="V3" s="5">
        <f>SUM(V52:V1119)</f>
        <v>93</v>
      </c>
    </row>
    <row r="4" spans="1:34" hidden="1" x14ac:dyDescent="0.25"/>
    <row r="5" spans="1:34" hidden="1" x14ac:dyDescent="0.25"/>
    <row r="6" spans="1:34" hidden="1" x14ac:dyDescent="0.25"/>
    <row r="7" spans="1:34" hidden="1" x14ac:dyDescent="0.25"/>
    <row r="8" spans="1:34" x14ac:dyDescent="0.25">
      <c r="B8" s="10"/>
      <c r="C8" s="10"/>
      <c r="D8" s="11"/>
      <c r="E8" s="36"/>
      <c r="F8" s="11"/>
      <c r="G8" s="11"/>
      <c r="H8" s="11"/>
      <c r="I8" s="11"/>
      <c r="J8" s="344" t="s">
        <v>146</v>
      </c>
      <c r="K8" s="344"/>
      <c r="L8" s="344"/>
      <c r="M8" s="344"/>
      <c r="N8" s="344"/>
      <c r="O8" s="344"/>
      <c r="P8" s="137"/>
      <c r="Q8" s="12"/>
      <c r="R8" s="13" t="s">
        <v>86</v>
      </c>
      <c r="S8" s="344" t="s">
        <v>111</v>
      </c>
      <c r="T8" s="344"/>
      <c r="U8" s="344"/>
      <c r="V8" s="344"/>
      <c r="W8" s="344"/>
      <c r="X8" s="344"/>
      <c r="Y8" s="344"/>
      <c r="Z8" s="344"/>
      <c r="AA8" s="344"/>
      <c r="AB8" s="344"/>
      <c r="AC8" s="13"/>
      <c r="AD8" s="13"/>
      <c r="AE8" s="55"/>
      <c r="AF8" s="55"/>
      <c r="AG8" s="11"/>
      <c r="AH8" s="12"/>
    </row>
    <row r="9" spans="1:34" s="3" customFormat="1" ht="15" x14ac:dyDescent="0.25">
      <c r="B9" s="14" t="s">
        <v>954</v>
      </c>
      <c r="C9" s="14" t="s">
        <v>955</v>
      </c>
      <c r="D9" s="351" t="s">
        <v>2</v>
      </c>
      <c r="E9" s="351"/>
      <c r="F9" s="15" t="s">
        <v>3</v>
      </c>
      <c r="G9" s="15" t="s">
        <v>4</v>
      </c>
      <c r="H9" s="15" t="s">
        <v>147</v>
      </c>
      <c r="I9" s="15"/>
      <c r="J9" s="15" t="s">
        <v>9</v>
      </c>
      <c r="K9" s="15" t="s">
        <v>5</v>
      </c>
      <c r="L9" s="15" t="s">
        <v>147</v>
      </c>
      <c r="M9" s="15" t="s">
        <v>8</v>
      </c>
      <c r="N9" s="15" t="s">
        <v>10</v>
      </c>
      <c r="O9" s="16" t="s">
        <v>18</v>
      </c>
      <c r="P9" s="16" t="s">
        <v>118</v>
      </c>
      <c r="Q9" s="17"/>
      <c r="R9" s="15" t="s">
        <v>44</v>
      </c>
      <c r="S9" s="15" t="s">
        <v>9</v>
      </c>
      <c r="T9" s="15" t="s">
        <v>112</v>
      </c>
      <c r="U9" s="15" t="s">
        <v>5</v>
      </c>
      <c r="V9" s="15" t="s">
        <v>147</v>
      </c>
      <c r="W9" s="15" t="s">
        <v>8</v>
      </c>
      <c r="X9" s="15" t="s">
        <v>10</v>
      </c>
      <c r="Y9" s="16" t="s">
        <v>18</v>
      </c>
      <c r="Z9" s="16" t="s">
        <v>118</v>
      </c>
      <c r="AA9" s="18" t="s">
        <v>105</v>
      </c>
      <c r="AB9" s="18" t="s">
        <v>106</v>
      </c>
      <c r="AC9" s="18"/>
      <c r="AD9" s="18" t="s">
        <v>107</v>
      </c>
      <c r="AE9" s="352" t="s">
        <v>144</v>
      </c>
      <c r="AF9" s="353"/>
      <c r="AG9" s="15"/>
      <c r="AH9" s="17" t="s">
        <v>6</v>
      </c>
    </row>
    <row r="10" spans="1:34" ht="3" customHeight="1" x14ac:dyDescent="0.25">
      <c r="B10" s="19"/>
      <c r="C10" s="19"/>
      <c r="D10" s="20"/>
      <c r="E10" s="37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1"/>
      <c r="R10" s="20"/>
      <c r="S10" s="20"/>
      <c r="T10" s="20"/>
      <c r="U10" s="20"/>
      <c r="V10" s="20"/>
      <c r="W10" s="20"/>
      <c r="X10" s="20"/>
      <c r="Y10" s="20"/>
      <c r="Z10" s="20"/>
      <c r="AA10" s="22"/>
      <c r="AB10" s="22"/>
      <c r="AC10" s="22"/>
      <c r="AD10" s="22"/>
      <c r="AE10" s="56"/>
      <c r="AF10" s="56"/>
      <c r="AG10" s="20"/>
      <c r="AH10" s="21"/>
    </row>
    <row r="11" spans="1:34" ht="12" customHeight="1" x14ac:dyDescent="0.25">
      <c r="B11" s="19">
        <v>1</v>
      </c>
      <c r="C11" s="19"/>
      <c r="D11" s="20" t="str">
        <f>CONCATENATE("9.SF.",E11)</f>
        <v>9.SF.3</v>
      </c>
      <c r="E11" s="37">
        <v>3</v>
      </c>
      <c r="F11" s="20" t="s">
        <v>212</v>
      </c>
      <c r="G11" s="20" t="s">
        <v>213</v>
      </c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20"/>
      <c r="S11" s="20"/>
      <c r="T11" s="20">
        <v>5</v>
      </c>
      <c r="U11" s="20" t="s">
        <v>214</v>
      </c>
      <c r="V11" s="20">
        <v>1</v>
      </c>
      <c r="W11" s="20"/>
      <c r="X11" s="20"/>
      <c r="Y11" s="20"/>
      <c r="Z11" s="20"/>
      <c r="AA11" s="22">
        <v>0</v>
      </c>
      <c r="AB11" s="22">
        <v>0</v>
      </c>
      <c r="AC11" s="22"/>
      <c r="AD11" s="20" t="s">
        <v>11</v>
      </c>
      <c r="AE11" s="56"/>
      <c r="AF11" s="56"/>
      <c r="AG11" s="20"/>
      <c r="AH11" s="21"/>
    </row>
    <row r="12" spans="1:34" ht="12" customHeight="1" x14ac:dyDescent="0.25">
      <c r="B12" s="19">
        <v>2</v>
      </c>
      <c r="C12" s="19"/>
      <c r="D12" s="20" t="str">
        <f t="shared" ref="D12:D51" si="0">CONCATENATE("9.SF.",E12)</f>
        <v>9.SF.4</v>
      </c>
      <c r="E12" s="37">
        <v>4</v>
      </c>
      <c r="F12" s="20" t="s">
        <v>213</v>
      </c>
      <c r="G12" s="20" t="s">
        <v>212</v>
      </c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20"/>
      <c r="S12" s="20"/>
      <c r="T12" s="20">
        <v>5</v>
      </c>
      <c r="U12" s="20" t="s">
        <v>77</v>
      </c>
      <c r="V12" s="20" t="s">
        <v>19</v>
      </c>
      <c r="W12" s="20"/>
      <c r="X12" s="20"/>
      <c r="Y12" s="20"/>
      <c r="Z12" s="20"/>
      <c r="AA12" s="22">
        <v>0</v>
      </c>
      <c r="AB12" s="22">
        <v>0</v>
      </c>
      <c r="AC12" s="22"/>
      <c r="AD12" s="20" t="s">
        <v>11</v>
      </c>
      <c r="AE12" s="56"/>
      <c r="AF12" s="56"/>
      <c r="AG12" s="20"/>
      <c r="AH12" s="21"/>
    </row>
    <row r="13" spans="1:34" ht="12" customHeight="1" x14ac:dyDescent="0.25">
      <c r="B13" s="19">
        <v>3</v>
      </c>
      <c r="C13" s="19"/>
      <c r="D13" s="20" t="str">
        <f t="shared" si="0"/>
        <v>9.SF.10</v>
      </c>
      <c r="E13" s="37">
        <v>10</v>
      </c>
      <c r="F13" s="20" t="s">
        <v>213</v>
      </c>
      <c r="G13" s="20" t="s">
        <v>212</v>
      </c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20"/>
      <c r="S13" s="20"/>
      <c r="T13" s="20">
        <v>5</v>
      </c>
      <c r="U13" s="20" t="s">
        <v>215</v>
      </c>
      <c r="V13" s="20">
        <v>1</v>
      </c>
      <c r="W13" s="20"/>
      <c r="X13" s="20"/>
      <c r="Y13" s="20"/>
      <c r="Z13" s="20"/>
      <c r="AA13" s="22">
        <v>0</v>
      </c>
      <c r="AB13" s="22">
        <v>0</v>
      </c>
      <c r="AC13" s="22"/>
      <c r="AD13" s="20" t="s">
        <v>11</v>
      </c>
      <c r="AE13" s="56"/>
      <c r="AF13" s="56"/>
      <c r="AG13" s="20"/>
      <c r="AH13" s="21"/>
    </row>
    <row r="14" spans="1:34" ht="12" customHeight="1" x14ac:dyDescent="0.25">
      <c r="B14" s="19">
        <v>4</v>
      </c>
      <c r="C14" s="19"/>
      <c r="D14" s="20" t="str">
        <f t="shared" si="0"/>
        <v>9.SF.11</v>
      </c>
      <c r="E14" s="37">
        <v>11</v>
      </c>
      <c r="F14" s="20" t="s">
        <v>212</v>
      </c>
      <c r="G14" s="20" t="s">
        <v>213</v>
      </c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0"/>
      <c r="S14" s="20"/>
      <c r="T14" s="20">
        <v>5</v>
      </c>
      <c r="U14" s="20" t="s">
        <v>216</v>
      </c>
      <c r="V14" s="20">
        <v>1</v>
      </c>
      <c r="W14" s="20"/>
      <c r="X14" s="20"/>
      <c r="Y14" s="20"/>
      <c r="Z14" s="20"/>
      <c r="AA14" s="22">
        <v>0</v>
      </c>
      <c r="AB14" s="22">
        <v>0</v>
      </c>
      <c r="AC14" s="22"/>
      <c r="AD14" s="20" t="s">
        <v>11</v>
      </c>
      <c r="AE14" s="56"/>
      <c r="AF14" s="56"/>
      <c r="AG14" s="20"/>
      <c r="AH14" s="21"/>
    </row>
    <row r="15" spans="1:34" ht="12" customHeight="1" x14ac:dyDescent="0.25">
      <c r="B15" s="19">
        <v>5</v>
      </c>
      <c r="C15" s="19"/>
      <c r="D15" s="20" t="str">
        <f t="shared" si="0"/>
        <v>9.SF.13</v>
      </c>
      <c r="E15" s="37">
        <v>13</v>
      </c>
      <c r="F15" s="20" t="s">
        <v>212</v>
      </c>
      <c r="G15" s="20" t="s">
        <v>213</v>
      </c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20"/>
      <c r="S15" s="20"/>
      <c r="T15" s="20">
        <v>5</v>
      </c>
      <c r="U15" s="20" t="s">
        <v>217</v>
      </c>
      <c r="V15" s="20">
        <v>1</v>
      </c>
      <c r="W15" s="20"/>
      <c r="X15" s="20"/>
      <c r="Y15" s="20"/>
      <c r="Z15" s="20"/>
      <c r="AA15" s="22">
        <v>0</v>
      </c>
      <c r="AB15" s="22">
        <v>0</v>
      </c>
      <c r="AC15" s="22"/>
      <c r="AD15" s="20" t="s">
        <v>11</v>
      </c>
      <c r="AE15" s="56"/>
      <c r="AF15" s="56"/>
      <c r="AG15" s="20"/>
      <c r="AH15" s="21"/>
    </row>
    <row r="16" spans="1:34" ht="12" customHeight="1" x14ac:dyDescent="0.25">
      <c r="B16" s="19">
        <v>6</v>
      </c>
      <c r="C16" s="19"/>
      <c r="D16" s="20" t="str">
        <f t="shared" si="0"/>
        <v>9.SF.14</v>
      </c>
      <c r="E16" s="37">
        <v>14</v>
      </c>
      <c r="F16" s="20" t="s">
        <v>213</v>
      </c>
      <c r="G16" s="20" t="s">
        <v>212</v>
      </c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20"/>
      <c r="S16" s="20"/>
      <c r="T16" s="20">
        <v>6</v>
      </c>
      <c r="U16" s="20" t="s">
        <v>218</v>
      </c>
      <c r="V16" s="20">
        <v>1</v>
      </c>
      <c r="W16" s="20"/>
      <c r="X16" s="20"/>
      <c r="Y16" s="20"/>
      <c r="Z16" s="20"/>
      <c r="AA16" s="22">
        <v>0</v>
      </c>
      <c r="AB16" s="22">
        <v>0</v>
      </c>
      <c r="AC16" s="22"/>
      <c r="AD16" s="20" t="s">
        <v>11</v>
      </c>
      <c r="AE16" s="56"/>
      <c r="AF16" s="56"/>
      <c r="AG16" s="20"/>
      <c r="AH16" s="21"/>
    </row>
    <row r="17" spans="2:34" ht="12" customHeight="1" x14ac:dyDescent="0.25">
      <c r="B17" s="19">
        <v>7</v>
      </c>
      <c r="C17" s="19"/>
      <c r="D17" s="20" t="str">
        <f t="shared" si="0"/>
        <v>9.SF.16</v>
      </c>
      <c r="E17" s="37">
        <v>16</v>
      </c>
      <c r="F17" s="20" t="s">
        <v>213</v>
      </c>
      <c r="G17" s="20" t="s">
        <v>212</v>
      </c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0"/>
      <c r="S17" s="20"/>
      <c r="T17" s="20">
        <v>5</v>
      </c>
      <c r="U17" s="20" t="s">
        <v>219</v>
      </c>
      <c r="V17" s="20">
        <v>1</v>
      </c>
      <c r="W17" s="20"/>
      <c r="X17" s="20"/>
      <c r="Y17" s="20"/>
      <c r="Z17" s="20"/>
      <c r="AA17" s="22">
        <v>0</v>
      </c>
      <c r="AB17" s="22">
        <v>0</v>
      </c>
      <c r="AC17" s="22"/>
      <c r="AD17" s="20" t="s">
        <v>11</v>
      </c>
      <c r="AE17" s="56"/>
      <c r="AF17" s="56"/>
      <c r="AG17" s="20"/>
      <c r="AH17" s="21"/>
    </row>
    <row r="18" spans="2:34" ht="12" customHeight="1" x14ac:dyDescent="0.25">
      <c r="B18" s="19">
        <v>8</v>
      </c>
      <c r="C18" s="19"/>
      <c r="D18" s="20" t="str">
        <f t="shared" si="0"/>
        <v>9.SF.17</v>
      </c>
      <c r="E18" s="37">
        <v>17</v>
      </c>
      <c r="F18" s="20" t="s">
        <v>212</v>
      </c>
      <c r="G18" s="20" t="s">
        <v>213</v>
      </c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20"/>
      <c r="S18" s="20"/>
      <c r="T18" s="20">
        <v>5</v>
      </c>
      <c r="U18" s="20" t="s">
        <v>220</v>
      </c>
      <c r="V18" s="20" t="s">
        <v>19</v>
      </c>
      <c r="W18" s="20"/>
      <c r="X18" s="20"/>
      <c r="Y18" s="20"/>
      <c r="Z18" s="20"/>
      <c r="AA18" s="22">
        <v>0</v>
      </c>
      <c r="AB18" s="22">
        <v>0</v>
      </c>
      <c r="AC18" s="22"/>
      <c r="AD18" s="44" t="s">
        <v>22</v>
      </c>
      <c r="AE18" s="56"/>
      <c r="AF18" s="56"/>
      <c r="AG18" s="20"/>
      <c r="AH18" s="45" t="s">
        <v>221</v>
      </c>
    </row>
    <row r="19" spans="2:34" ht="12" customHeight="1" x14ac:dyDescent="0.25">
      <c r="B19" s="19">
        <v>9</v>
      </c>
      <c r="C19" s="19"/>
      <c r="D19" s="20" t="str">
        <f t="shared" si="0"/>
        <v>9.SF.19</v>
      </c>
      <c r="E19" s="37">
        <v>19</v>
      </c>
      <c r="F19" s="20" t="s">
        <v>212</v>
      </c>
      <c r="G19" s="20" t="s">
        <v>213</v>
      </c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0"/>
      <c r="S19" s="20"/>
      <c r="T19" s="20">
        <v>5</v>
      </c>
      <c r="U19" s="20" t="s">
        <v>222</v>
      </c>
      <c r="V19" s="20" t="s">
        <v>19</v>
      </c>
      <c r="W19" s="20"/>
      <c r="X19" s="20"/>
      <c r="Y19" s="20"/>
      <c r="Z19" s="20"/>
      <c r="AA19" s="22">
        <v>0</v>
      </c>
      <c r="AB19" s="22">
        <v>0</v>
      </c>
      <c r="AC19" s="22"/>
      <c r="AD19" s="20" t="s">
        <v>11</v>
      </c>
      <c r="AE19" s="56"/>
      <c r="AF19" s="56"/>
      <c r="AG19" s="20"/>
      <c r="AH19" s="21"/>
    </row>
    <row r="20" spans="2:34" ht="12" customHeight="1" x14ac:dyDescent="0.25">
      <c r="B20" s="19">
        <v>10</v>
      </c>
      <c r="C20" s="19"/>
      <c r="D20" s="20" t="str">
        <f t="shared" si="0"/>
        <v>9.SF.23</v>
      </c>
      <c r="E20" s="37">
        <v>23</v>
      </c>
      <c r="F20" s="20" t="s">
        <v>212</v>
      </c>
      <c r="G20" s="20" t="s">
        <v>213</v>
      </c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0"/>
      <c r="S20" s="20"/>
      <c r="T20" s="20">
        <v>6</v>
      </c>
      <c r="U20" s="20" t="s">
        <v>223</v>
      </c>
      <c r="V20" s="20">
        <v>1</v>
      </c>
      <c r="W20" s="20"/>
      <c r="X20" s="20"/>
      <c r="Y20" s="20"/>
      <c r="Z20" s="20"/>
      <c r="AA20" s="22">
        <v>0</v>
      </c>
      <c r="AB20" s="22">
        <v>0</v>
      </c>
      <c r="AC20" s="22"/>
      <c r="AD20" s="20" t="s">
        <v>11</v>
      </c>
      <c r="AE20" s="56"/>
      <c r="AF20" s="56"/>
      <c r="AG20" s="20"/>
      <c r="AH20" s="21"/>
    </row>
    <row r="21" spans="2:34" ht="12" customHeight="1" x14ac:dyDescent="0.25">
      <c r="B21" s="19">
        <v>11</v>
      </c>
      <c r="C21" s="19"/>
      <c r="D21" s="20" t="str">
        <f t="shared" si="0"/>
        <v>9.SF.24</v>
      </c>
      <c r="E21" s="37">
        <v>24</v>
      </c>
      <c r="F21" s="20" t="s">
        <v>213</v>
      </c>
      <c r="G21" s="20" t="s">
        <v>212</v>
      </c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0"/>
      <c r="S21" s="20"/>
      <c r="T21" s="20">
        <v>5</v>
      </c>
      <c r="U21" s="20" t="s">
        <v>224</v>
      </c>
      <c r="V21" s="20">
        <v>1</v>
      </c>
      <c r="W21" s="20"/>
      <c r="X21" s="20"/>
      <c r="Y21" s="20"/>
      <c r="Z21" s="20"/>
      <c r="AA21" s="22">
        <v>0</v>
      </c>
      <c r="AB21" s="22">
        <v>0</v>
      </c>
      <c r="AC21" s="22"/>
      <c r="AD21" s="20" t="s">
        <v>11</v>
      </c>
      <c r="AE21" s="56"/>
      <c r="AF21" s="56"/>
      <c r="AG21" s="20"/>
      <c r="AH21" s="21"/>
    </row>
    <row r="22" spans="2:34" ht="12" customHeight="1" x14ac:dyDescent="0.25">
      <c r="B22" s="19">
        <v>12</v>
      </c>
      <c r="C22" s="19"/>
      <c r="D22" s="20" t="str">
        <f t="shared" si="0"/>
        <v>9.SF.25</v>
      </c>
      <c r="E22" s="37">
        <v>25</v>
      </c>
      <c r="F22" s="20" t="s">
        <v>212</v>
      </c>
      <c r="G22" s="20" t="s">
        <v>213</v>
      </c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0"/>
      <c r="S22" s="20"/>
      <c r="T22" s="20">
        <v>5</v>
      </c>
      <c r="U22" s="20" t="s">
        <v>214</v>
      </c>
      <c r="V22" s="20">
        <v>1</v>
      </c>
      <c r="W22" s="20"/>
      <c r="X22" s="20"/>
      <c r="Y22" s="20"/>
      <c r="Z22" s="20"/>
      <c r="AA22" s="22">
        <v>0</v>
      </c>
      <c r="AB22" s="22">
        <v>0</v>
      </c>
      <c r="AC22" s="22"/>
      <c r="AD22" s="20" t="s">
        <v>11</v>
      </c>
      <c r="AE22" s="56"/>
      <c r="AF22" s="56"/>
      <c r="AG22" s="20"/>
      <c r="AH22" s="21"/>
    </row>
    <row r="23" spans="2:34" ht="12" customHeight="1" x14ac:dyDescent="0.25">
      <c r="B23" s="19">
        <v>13</v>
      </c>
      <c r="C23" s="19"/>
      <c r="D23" s="20" t="str">
        <f t="shared" si="0"/>
        <v>9.SF.28</v>
      </c>
      <c r="E23" s="37">
        <v>28</v>
      </c>
      <c r="F23" s="20" t="s">
        <v>213</v>
      </c>
      <c r="G23" s="20" t="s">
        <v>212</v>
      </c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20"/>
      <c r="S23" s="20"/>
      <c r="T23" s="20">
        <v>6</v>
      </c>
      <c r="U23" s="20" t="s">
        <v>225</v>
      </c>
      <c r="V23" s="20" t="s">
        <v>19</v>
      </c>
      <c r="W23" s="20"/>
      <c r="X23" s="20"/>
      <c r="Y23" s="20"/>
      <c r="Z23" s="20"/>
      <c r="AA23" s="22">
        <v>0</v>
      </c>
      <c r="AB23" s="22">
        <v>0</v>
      </c>
      <c r="AC23" s="22"/>
      <c r="AD23" s="20" t="s">
        <v>11</v>
      </c>
      <c r="AE23" s="56"/>
      <c r="AF23" s="56"/>
      <c r="AG23" s="20"/>
      <c r="AH23" s="21"/>
    </row>
    <row r="24" spans="2:34" ht="12" customHeight="1" x14ac:dyDescent="0.25">
      <c r="B24" s="19">
        <v>14</v>
      </c>
      <c r="C24" s="19"/>
      <c r="D24" s="20" t="str">
        <f t="shared" si="0"/>
        <v>9.SF.30</v>
      </c>
      <c r="E24" s="37">
        <v>30</v>
      </c>
      <c r="F24" s="20" t="s">
        <v>213</v>
      </c>
      <c r="G24" s="20" t="s">
        <v>212</v>
      </c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20"/>
      <c r="S24" s="20"/>
      <c r="T24" s="20">
        <v>6</v>
      </c>
      <c r="U24" s="20" t="s">
        <v>226</v>
      </c>
      <c r="V24" s="20" t="s">
        <v>19</v>
      </c>
      <c r="W24" s="20"/>
      <c r="X24" s="20"/>
      <c r="Y24" s="20"/>
      <c r="Z24" s="20"/>
      <c r="AA24" s="22">
        <v>0</v>
      </c>
      <c r="AB24" s="22">
        <v>0</v>
      </c>
      <c r="AC24" s="22"/>
      <c r="AD24" s="20" t="s">
        <v>11</v>
      </c>
      <c r="AE24" s="56"/>
      <c r="AF24" s="56"/>
      <c r="AG24" s="20"/>
      <c r="AH24" s="21"/>
    </row>
    <row r="25" spans="2:34" ht="12" customHeight="1" x14ac:dyDescent="0.25">
      <c r="B25" s="19">
        <v>15</v>
      </c>
      <c r="C25" s="19"/>
      <c r="D25" s="20" t="str">
        <f t="shared" si="0"/>
        <v>9.SF.33</v>
      </c>
      <c r="E25" s="37">
        <v>33</v>
      </c>
      <c r="F25" s="20" t="s">
        <v>212</v>
      </c>
      <c r="G25" s="20" t="s">
        <v>213</v>
      </c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0"/>
      <c r="S25" s="20"/>
      <c r="T25" s="20">
        <v>6</v>
      </c>
      <c r="U25" s="20" t="s">
        <v>227</v>
      </c>
      <c r="V25" s="20" t="s">
        <v>19</v>
      </c>
      <c r="W25" s="20"/>
      <c r="X25" s="20"/>
      <c r="Y25" s="20"/>
      <c r="Z25" s="20"/>
      <c r="AA25" s="22">
        <v>0</v>
      </c>
      <c r="AB25" s="22">
        <v>0</v>
      </c>
      <c r="AC25" s="22"/>
      <c r="AD25" s="20" t="s">
        <v>11</v>
      </c>
      <c r="AE25" s="56"/>
      <c r="AF25" s="56"/>
      <c r="AG25" s="20"/>
      <c r="AH25" s="21"/>
    </row>
    <row r="26" spans="2:34" ht="12" customHeight="1" x14ac:dyDescent="0.25">
      <c r="B26" s="19">
        <v>16</v>
      </c>
      <c r="C26" s="19"/>
      <c r="D26" s="20" t="str">
        <f t="shared" si="0"/>
        <v>9.SF.34</v>
      </c>
      <c r="E26" s="37">
        <v>34</v>
      </c>
      <c r="F26" s="20" t="s">
        <v>213</v>
      </c>
      <c r="G26" s="20" t="s">
        <v>212</v>
      </c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20"/>
      <c r="S26" s="20"/>
      <c r="T26" s="20">
        <v>7</v>
      </c>
      <c r="U26" s="20" t="s">
        <v>36</v>
      </c>
      <c r="V26" s="20">
        <v>1</v>
      </c>
      <c r="W26" s="20"/>
      <c r="X26" s="20"/>
      <c r="Y26" s="20"/>
      <c r="Z26" s="20"/>
      <c r="AA26" s="22">
        <v>0</v>
      </c>
      <c r="AB26" s="22">
        <v>0</v>
      </c>
      <c r="AC26" s="22"/>
      <c r="AD26" s="20" t="s">
        <v>11</v>
      </c>
      <c r="AE26" s="56"/>
      <c r="AF26" s="56"/>
      <c r="AG26" s="20"/>
      <c r="AH26" s="21" t="s">
        <v>120</v>
      </c>
    </row>
    <row r="27" spans="2:34" ht="12" customHeight="1" x14ac:dyDescent="0.25">
      <c r="B27" s="19">
        <v>17</v>
      </c>
      <c r="C27" s="19"/>
      <c r="D27" s="20" t="str">
        <f t="shared" si="0"/>
        <v>9.SF.37</v>
      </c>
      <c r="E27" s="37">
        <v>37</v>
      </c>
      <c r="F27" s="20" t="s">
        <v>212</v>
      </c>
      <c r="G27" s="20" t="s">
        <v>213</v>
      </c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20"/>
      <c r="S27" s="20"/>
      <c r="T27" s="20">
        <v>5</v>
      </c>
      <c r="U27" s="20" t="s">
        <v>14</v>
      </c>
      <c r="V27" s="20">
        <v>1</v>
      </c>
      <c r="W27" s="20"/>
      <c r="X27" s="20"/>
      <c r="Y27" s="20"/>
      <c r="Z27" s="20"/>
      <c r="AA27" s="22">
        <v>0</v>
      </c>
      <c r="AB27" s="22">
        <v>0</v>
      </c>
      <c r="AC27" s="22"/>
      <c r="AD27" s="20" t="s">
        <v>11</v>
      </c>
      <c r="AE27" s="56"/>
      <c r="AF27" s="56"/>
      <c r="AG27" s="20"/>
      <c r="AH27" s="21"/>
    </row>
    <row r="28" spans="2:34" ht="12" customHeight="1" x14ac:dyDescent="0.25">
      <c r="B28" s="19">
        <v>18</v>
      </c>
      <c r="C28" s="19"/>
      <c r="D28" s="20" t="str">
        <f t="shared" si="0"/>
        <v>9.SF.38</v>
      </c>
      <c r="E28" s="37">
        <v>38</v>
      </c>
      <c r="F28" s="20" t="s">
        <v>213</v>
      </c>
      <c r="G28" s="20" t="s">
        <v>212</v>
      </c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0"/>
      <c r="S28" s="20"/>
      <c r="T28" s="20">
        <v>7</v>
      </c>
      <c r="U28" s="20" t="s">
        <v>228</v>
      </c>
      <c r="V28" s="20" t="s">
        <v>19</v>
      </c>
      <c r="W28" s="20"/>
      <c r="X28" s="20"/>
      <c r="Y28" s="20"/>
      <c r="Z28" s="20"/>
      <c r="AA28" s="22">
        <v>0</v>
      </c>
      <c r="AB28" s="22">
        <v>0</v>
      </c>
      <c r="AC28" s="22"/>
      <c r="AD28" s="20" t="s">
        <v>11</v>
      </c>
      <c r="AE28" s="56"/>
      <c r="AF28" s="56"/>
      <c r="AG28" s="20"/>
      <c r="AH28" s="21"/>
    </row>
    <row r="29" spans="2:34" ht="12" customHeight="1" x14ac:dyDescent="0.25">
      <c r="B29" s="19">
        <v>19</v>
      </c>
      <c r="C29" s="19"/>
      <c r="D29" s="20" t="str">
        <f t="shared" si="0"/>
        <v>9.SF.44</v>
      </c>
      <c r="E29" s="37">
        <v>44</v>
      </c>
      <c r="F29" s="20" t="s">
        <v>213</v>
      </c>
      <c r="G29" s="20" t="s">
        <v>212</v>
      </c>
      <c r="H29" s="20"/>
      <c r="I29" s="20"/>
      <c r="J29" s="20"/>
      <c r="K29" s="20"/>
      <c r="L29" s="20"/>
      <c r="M29" s="20"/>
      <c r="N29" s="20"/>
      <c r="O29" s="20"/>
      <c r="P29" s="20"/>
      <c r="Q29" s="21"/>
      <c r="R29" s="20"/>
      <c r="S29" s="20"/>
      <c r="T29" s="20">
        <v>5</v>
      </c>
      <c r="U29" s="20" t="s">
        <v>229</v>
      </c>
      <c r="V29" s="20">
        <v>1</v>
      </c>
      <c r="W29" s="20"/>
      <c r="X29" s="20"/>
      <c r="Y29" s="20"/>
      <c r="Z29" s="20"/>
      <c r="AA29" s="22">
        <v>0</v>
      </c>
      <c r="AB29" s="22">
        <v>0</v>
      </c>
      <c r="AC29" s="22"/>
      <c r="AD29" s="20" t="s">
        <v>11</v>
      </c>
      <c r="AE29" s="56"/>
      <c r="AF29" s="56"/>
      <c r="AG29" s="20"/>
      <c r="AH29" s="21"/>
    </row>
    <row r="30" spans="2:34" ht="12" customHeight="1" x14ac:dyDescent="0.25">
      <c r="B30" s="19">
        <v>20</v>
      </c>
      <c r="C30" s="19"/>
      <c r="D30" s="20" t="str">
        <f t="shared" si="0"/>
        <v>9.SF.46</v>
      </c>
      <c r="E30" s="37">
        <v>46</v>
      </c>
      <c r="F30" s="20" t="s">
        <v>213</v>
      </c>
      <c r="G30" s="20" t="s">
        <v>212</v>
      </c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20"/>
      <c r="S30" s="20"/>
      <c r="T30" s="20">
        <v>7</v>
      </c>
      <c r="U30" s="20" t="s">
        <v>143</v>
      </c>
      <c r="V30" s="20">
        <v>1</v>
      </c>
      <c r="W30" s="20"/>
      <c r="X30" s="20"/>
      <c r="Y30" s="20"/>
      <c r="Z30" s="20"/>
      <c r="AA30" s="22">
        <v>0</v>
      </c>
      <c r="AB30" s="22">
        <v>0</v>
      </c>
      <c r="AC30" s="22"/>
      <c r="AD30" s="20" t="s">
        <v>11</v>
      </c>
      <c r="AE30" s="56"/>
      <c r="AF30" s="56"/>
      <c r="AG30" s="20"/>
      <c r="AH30" s="21"/>
    </row>
    <row r="31" spans="2:34" ht="12" customHeight="1" x14ac:dyDescent="0.25">
      <c r="B31" s="19">
        <v>21</v>
      </c>
      <c r="C31" s="19"/>
      <c r="D31" s="20" t="str">
        <f t="shared" si="0"/>
        <v>9.SF.50</v>
      </c>
      <c r="E31" s="37">
        <v>50</v>
      </c>
      <c r="F31" s="20" t="s">
        <v>213</v>
      </c>
      <c r="G31" s="20" t="s">
        <v>212</v>
      </c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0"/>
      <c r="S31" s="20"/>
      <c r="T31" s="20">
        <v>6</v>
      </c>
      <c r="U31" s="20" t="s">
        <v>230</v>
      </c>
      <c r="V31" s="20">
        <v>1</v>
      </c>
      <c r="W31" s="20"/>
      <c r="X31" s="20"/>
      <c r="Y31" s="20"/>
      <c r="Z31" s="20"/>
      <c r="AA31" s="22">
        <v>0</v>
      </c>
      <c r="AB31" s="22">
        <v>0</v>
      </c>
      <c r="AC31" s="22"/>
      <c r="AD31" s="20" t="s">
        <v>11</v>
      </c>
      <c r="AE31" s="56"/>
      <c r="AF31" s="56"/>
      <c r="AG31" s="20"/>
      <c r="AH31" s="21"/>
    </row>
    <row r="32" spans="2:34" ht="12" customHeight="1" x14ac:dyDescent="0.25">
      <c r="B32" s="19">
        <v>22</v>
      </c>
      <c r="C32" s="19"/>
      <c r="D32" s="20" t="str">
        <f t="shared" si="0"/>
        <v>9.SF.51</v>
      </c>
      <c r="E32" s="37">
        <v>51</v>
      </c>
      <c r="F32" s="20" t="s">
        <v>212</v>
      </c>
      <c r="G32" s="20" t="s">
        <v>213</v>
      </c>
      <c r="H32" s="20"/>
      <c r="I32" s="20"/>
      <c r="J32" s="20"/>
      <c r="K32" s="20"/>
      <c r="L32" s="20"/>
      <c r="M32" s="20"/>
      <c r="N32" s="20"/>
      <c r="O32" s="20"/>
      <c r="P32" s="20"/>
      <c r="Q32" s="21"/>
      <c r="R32" s="20"/>
      <c r="S32" s="20"/>
      <c r="T32" s="20">
        <v>6</v>
      </c>
      <c r="U32" s="20" t="s">
        <v>230</v>
      </c>
      <c r="V32" s="20">
        <v>1</v>
      </c>
      <c r="W32" s="20"/>
      <c r="X32" s="20"/>
      <c r="Y32" s="20"/>
      <c r="Z32" s="20"/>
      <c r="AA32" s="22">
        <v>0</v>
      </c>
      <c r="AB32" s="22">
        <v>0</v>
      </c>
      <c r="AC32" s="22"/>
      <c r="AD32" s="20" t="s">
        <v>11</v>
      </c>
      <c r="AE32" s="56"/>
      <c r="AF32" s="56"/>
      <c r="AG32" s="20"/>
      <c r="AH32" s="21"/>
    </row>
    <row r="33" spans="2:34" ht="12" customHeight="1" x14ac:dyDescent="0.25">
      <c r="B33" s="19">
        <v>23</v>
      </c>
      <c r="C33" s="19"/>
      <c r="D33" s="20" t="str">
        <f t="shared" si="0"/>
        <v>9.SF.54</v>
      </c>
      <c r="E33" s="37">
        <v>54</v>
      </c>
      <c r="F33" s="20" t="s">
        <v>213</v>
      </c>
      <c r="G33" s="20" t="s">
        <v>212</v>
      </c>
      <c r="H33" s="20"/>
      <c r="I33" s="20"/>
      <c r="J33" s="20"/>
      <c r="K33" s="20"/>
      <c r="L33" s="20"/>
      <c r="M33" s="20"/>
      <c r="N33" s="20"/>
      <c r="O33" s="20"/>
      <c r="P33" s="20"/>
      <c r="Q33" s="21"/>
      <c r="R33" s="20"/>
      <c r="S33" s="20"/>
      <c r="T33" s="20">
        <v>5</v>
      </c>
      <c r="U33" s="20" t="s">
        <v>66</v>
      </c>
      <c r="V33" s="20">
        <v>1</v>
      </c>
      <c r="W33" s="20"/>
      <c r="X33" s="20"/>
      <c r="Y33" s="20"/>
      <c r="Z33" s="20"/>
      <c r="AA33" s="22">
        <v>0</v>
      </c>
      <c r="AB33" s="22">
        <v>0</v>
      </c>
      <c r="AC33" s="22"/>
      <c r="AD33" s="20" t="s">
        <v>11</v>
      </c>
      <c r="AE33" s="56"/>
      <c r="AF33" s="56"/>
      <c r="AG33" s="20"/>
      <c r="AH33" s="21"/>
    </row>
    <row r="34" spans="2:34" ht="12" customHeight="1" x14ac:dyDescent="0.25">
      <c r="B34" s="19">
        <v>24</v>
      </c>
      <c r="C34" s="19"/>
      <c r="D34" s="20" t="str">
        <f t="shared" si="0"/>
        <v>9.SF.56</v>
      </c>
      <c r="E34" s="37">
        <v>56</v>
      </c>
      <c r="F34" s="20" t="s">
        <v>213</v>
      </c>
      <c r="G34" s="20" t="s">
        <v>212</v>
      </c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0"/>
      <c r="S34" s="20"/>
      <c r="T34" s="20">
        <v>7</v>
      </c>
      <c r="U34" s="20" t="s">
        <v>87</v>
      </c>
      <c r="V34" s="20" t="s">
        <v>19</v>
      </c>
      <c r="W34" s="20"/>
      <c r="X34" s="20"/>
      <c r="Y34" s="20"/>
      <c r="Z34" s="20"/>
      <c r="AA34" s="22">
        <v>0</v>
      </c>
      <c r="AB34" s="22">
        <v>0</v>
      </c>
      <c r="AC34" s="22"/>
      <c r="AD34" s="20" t="s">
        <v>11</v>
      </c>
      <c r="AE34" s="56"/>
      <c r="AF34" s="56"/>
      <c r="AG34" s="20"/>
      <c r="AH34" s="21"/>
    </row>
    <row r="35" spans="2:34" ht="12" customHeight="1" x14ac:dyDescent="0.25">
      <c r="B35" s="19">
        <v>25</v>
      </c>
      <c r="C35" s="19"/>
      <c r="D35" s="20" t="str">
        <f t="shared" si="0"/>
        <v>9.SF.60</v>
      </c>
      <c r="E35" s="37">
        <v>60</v>
      </c>
      <c r="F35" s="20" t="s">
        <v>213</v>
      </c>
      <c r="G35" s="20" t="s">
        <v>212</v>
      </c>
      <c r="H35" s="20"/>
      <c r="I35" s="20"/>
      <c r="J35" s="20"/>
      <c r="K35" s="20"/>
      <c r="L35" s="20"/>
      <c r="M35" s="20"/>
      <c r="N35" s="20"/>
      <c r="O35" s="20"/>
      <c r="P35" s="20"/>
      <c r="Q35" s="21"/>
      <c r="R35" s="20"/>
      <c r="S35" s="20"/>
      <c r="T35" s="20">
        <v>5</v>
      </c>
      <c r="U35" s="20" t="s">
        <v>229</v>
      </c>
      <c r="V35" s="20">
        <v>1</v>
      </c>
      <c r="W35" s="20"/>
      <c r="X35" s="20"/>
      <c r="Y35" s="20"/>
      <c r="Z35" s="20"/>
      <c r="AA35" s="22">
        <v>0</v>
      </c>
      <c r="AB35" s="22">
        <v>0</v>
      </c>
      <c r="AC35" s="22"/>
      <c r="AD35" s="20" t="s">
        <v>11</v>
      </c>
      <c r="AE35" s="56"/>
      <c r="AF35" s="56"/>
      <c r="AG35" s="20"/>
      <c r="AH35" s="21"/>
    </row>
    <row r="36" spans="2:34" ht="12" customHeight="1" x14ac:dyDescent="0.25">
      <c r="B36" s="19">
        <v>26</v>
      </c>
      <c r="C36" s="19"/>
      <c r="D36" s="20" t="str">
        <f t="shared" si="0"/>
        <v>9.SF.64</v>
      </c>
      <c r="E36" s="37">
        <v>64</v>
      </c>
      <c r="F36" s="20" t="s">
        <v>213</v>
      </c>
      <c r="G36" s="20" t="s">
        <v>212</v>
      </c>
      <c r="H36" s="20"/>
      <c r="I36" s="20"/>
      <c r="J36" s="20"/>
      <c r="K36" s="20"/>
      <c r="L36" s="20"/>
      <c r="M36" s="20"/>
      <c r="N36" s="20"/>
      <c r="O36" s="20"/>
      <c r="P36" s="20"/>
      <c r="Q36" s="21"/>
      <c r="R36" s="20"/>
      <c r="S36" s="20"/>
      <c r="T36" s="20">
        <v>7</v>
      </c>
      <c r="U36" s="20" t="s">
        <v>231</v>
      </c>
      <c r="V36" s="20" t="s">
        <v>19</v>
      </c>
      <c r="W36" s="20"/>
      <c r="X36" s="20"/>
      <c r="Y36" s="20"/>
      <c r="Z36" s="20"/>
      <c r="AA36" s="22">
        <v>0</v>
      </c>
      <c r="AB36" s="22">
        <v>0</v>
      </c>
      <c r="AC36" s="22"/>
      <c r="AD36" s="20" t="s">
        <v>11</v>
      </c>
      <c r="AE36" s="56"/>
      <c r="AF36" s="56"/>
      <c r="AG36" s="20"/>
      <c r="AH36" s="21"/>
    </row>
    <row r="37" spans="2:34" ht="12" customHeight="1" x14ac:dyDescent="0.25">
      <c r="B37" s="19">
        <v>27</v>
      </c>
      <c r="C37" s="19"/>
      <c r="D37" s="20" t="str">
        <f t="shared" si="0"/>
        <v>9.SF.68</v>
      </c>
      <c r="E37" s="37">
        <v>68</v>
      </c>
      <c r="F37" s="20" t="s">
        <v>213</v>
      </c>
      <c r="G37" s="20" t="s">
        <v>212</v>
      </c>
      <c r="H37" s="20"/>
      <c r="I37" s="20"/>
      <c r="J37" s="20"/>
      <c r="K37" s="20"/>
      <c r="L37" s="20"/>
      <c r="M37" s="20"/>
      <c r="N37" s="20"/>
      <c r="O37" s="20"/>
      <c r="P37" s="20"/>
      <c r="Q37" s="21"/>
      <c r="R37" s="20"/>
      <c r="S37" s="20"/>
      <c r="T37" s="20">
        <v>6</v>
      </c>
      <c r="U37" s="20" t="s">
        <v>232</v>
      </c>
      <c r="V37" s="20" t="s">
        <v>19</v>
      </c>
      <c r="W37" s="20"/>
      <c r="X37" s="20"/>
      <c r="Y37" s="20"/>
      <c r="Z37" s="20"/>
      <c r="AA37" s="22">
        <v>0</v>
      </c>
      <c r="AB37" s="22">
        <v>0</v>
      </c>
      <c r="AC37" s="22"/>
      <c r="AD37" s="20" t="s">
        <v>11</v>
      </c>
      <c r="AE37" s="56"/>
      <c r="AF37" s="56"/>
      <c r="AG37" s="20"/>
      <c r="AH37" s="21"/>
    </row>
    <row r="38" spans="2:34" ht="12" customHeight="1" x14ac:dyDescent="0.25">
      <c r="B38" s="19">
        <v>28</v>
      </c>
      <c r="C38" s="19"/>
      <c r="D38" s="20" t="str">
        <f t="shared" si="0"/>
        <v>9.SF.74</v>
      </c>
      <c r="E38" s="37">
        <v>74</v>
      </c>
      <c r="F38" s="20" t="s">
        <v>213</v>
      </c>
      <c r="G38" s="20" t="s">
        <v>212</v>
      </c>
      <c r="H38" s="20"/>
      <c r="I38" s="20"/>
      <c r="J38" s="20"/>
      <c r="K38" s="20"/>
      <c r="L38" s="20"/>
      <c r="M38" s="20"/>
      <c r="N38" s="20"/>
      <c r="O38" s="20"/>
      <c r="P38" s="20"/>
      <c r="Q38" s="21"/>
      <c r="R38" s="20"/>
      <c r="S38" s="20"/>
      <c r="T38" s="20">
        <v>7</v>
      </c>
      <c r="U38" s="20" t="s">
        <v>233</v>
      </c>
      <c r="V38" s="20" t="s">
        <v>19</v>
      </c>
      <c r="W38" s="20"/>
      <c r="X38" s="20"/>
      <c r="Y38" s="20"/>
      <c r="Z38" s="20"/>
      <c r="AA38" s="22">
        <v>0</v>
      </c>
      <c r="AB38" s="22">
        <v>0</v>
      </c>
      <c r="AC38" s="22"/>
      <c r="AD38" s="20" t="s">
        <v>11</v>
      </c>
      <c r="AE38" s="56"/>
      <c r="AF38" s="56"/>
      <c r="AG38" s="20"/>
      <c r="AH38" s="21"/>
    </row>
    <row r="39" spans="2:34" ht="12" customHeight="1" x14ac:dyDescent="0.25">
      <c r="B39" s="19">
        <v>29</v>
      </c>
      <c r="C39" s="19"/>
      <c r="D39" s="20" t="str">
        <f t="shared" si="0"/>
        <v>9.SF.76</v>
      </c>
      <c r="E39" s="37">
        <v>76</v>
      </c>
      <c r="F39" s="20" t="s">
        <v>213</v>
      </c>
      <c r="G39" s="20" t="s">
        <v>212</v>
      </c>
      <c r="H39" s="20"/>
      <c r="I39" s="20"/>
      <c r="J39" s="20"/>
      <c r="K39" s="20"/>
      <c r="L39" s="20"/>
      <c r="M39" s="20"/>
      <c r="N39" s="20"/>
      <c r="O39" s="20"/>
      <c r="P39" s="20"/>
      <c r="Q39" s="21"/>
      <c r="R39" s="20"/>
      <c r="S39" s="20"/>
      <c r="T39" s="20">
        <v>5</v>
      </c>
      <c r="U39" s="20" t="s">
        <v>234</v>
      </c>
      <c r="V39" s="20">
        <v>1</v>
      </c>
      <c r="W39" s="20"/>
      <c r="X39" s="20"/>
      <c r="Y39" s="20"/>
      <c r="Z39" s="20"/>
      <c r="AA39" s="22">
        <v>0</v>
      </c>
      <c r="AB39" s="22">
        <v>0</v>
      </c>
      <c r="AC39" s="22"/>
      <c r="AD39" s="20" t="s">
        <v>11</v>
      </c>
      <c r="AE39" s="56"/>
      <c r="AF39" s="56"/>
      <c r="AG39" s="20"/>
      <c r="AH39" s="21"/>
    </row>
    <row r="40" spans="2:34" ht="12" customHeight="1" x14ac:dyDescent="0.25">
      <c r="B40" s="19">
        <v>30</v>
      </c>
      <c r="C40" s="19"/>
      <c r="D40" s="20" t="str">
        <f t="shared" si="0"/>
        <v>9.SF.77</v>
      </c>
      <c r="E40" s="37">
        <v>77</v>
      </c>
      <c r="F40" s="20" t="s">
        <v>212</v>
      </c>
      <c r="G40" s="20" t="s">
        <v>213</v>
      </c>
      <c r="H40" s="20"/>
      <c r="I40" s="20"/>
      <c r="J40" s="20"/>
      <c r="K40" s="20"/>
      <c r="L40" s="20"/>
      <c r="M40" s="20"/>
      <c r="N40" s="20"/>
      <c r="O40" s="20"/>
      <c r="P40" s="20"/>
      <c r="Q40" s="21"/>
      <c r="R40" s="20"/>
      <c r="S40" s="20"/>
      <c r="T40" s="20">
        <v>5</v>
      </c>
      <c r="U40" s="20" t="s">
        <v>14</v>
      </c>
      <c r="V40" s="20">
        <v>1</v>
      </c>
      <c r="W40" s="20"/>
      <c r="X40" s="20"/>
      <c r="Y40" s="20"/>
      <c r="Z40" s="20"/>
      <c r="AA40" s="22">
        <v>0</v>
      </c>
      <c r="AB40" s="22">
        <v>0</v>
      </c>
      <c r="AC40" s="22"/>
      <c r="AD40" s="20" t="s">
        <v>11</v>
      </c>
      <c r="AE40" s="56"/>
      <c r="AF40" s="56"/>
      <c r="AG40" s="20"/>
      <c r="AH40" s="21" t="s">
        <v>120</v>
      </c>
    </row>
    <row r="41" spans="2:34" ht="12" customHeight="1" x14ac:dyDescent="0.25">
      <c r="B41" s="19">
        <v>31</v>
      </c>
      <c r="C41" s="19"/>
      <c r="D41" s="20" t="str">
        <f t="shared" si="0"/>
        <v>9.SF.80</v>
      </c>
      <c r="E41" s="37">
        <v>80</v>
      </c>
      <c r="F41" s="20" t="s">
        <v>213</v>
      </c>
      <c r="G41" s="20" t="s">
        <v>212</v>
      </c>
      <c r="H41" s="20"/>
      <c r="I41" s="20"/>
      <c r="J41" s="20"/>
      <c r="K41" s="20"/>
      <c r="L41" s="20"/>
      <c r="M41" s="20"/>
      <c r="N41" s="20"/>
      <c r="O41" s="20"/>
      <c r="P41" s="20"/>
      <c r="Q41" s="21"/>
      <c r="R41" s="20"/>
      <c r="S41" s="20"/>
      <c r="T41" s="20">
        <v>5</v>
      </c>
      <c r="U41" s="20" t="s">
        <v>229</v>
      </c>
      <c r="V41" s="20">
        <v>1</v>
      </c>
      <c r="W41" s="20"/>
      <c r="X41" s="20"/>
      <c r="Y41" s="20"/>
      <c r="Z41" s="20"/>
      <c r="AA41" s="22">
        <v>0</v>
      </c>
      <c r="AB41" s="22">
        <v>0</v>
      </c>
      <c r="AC41" s="22"/>
      <c r="AD41" s="20" t="s">
        <v>11</v>
      </c>
      <c r="AE41" s="56"/>
      <c r="AF41" s="56"/>
      <c r="AG41" s="20"/>
      <c r="AH41" s="21" t="s">
        <v>120</v>
      </c>
    </row>
    <row r="42" spans="2:34" ht="12" customHeight="1" x14ac:dyDescent="0.25">
      <c r="B42" s="19">
        <v>32</v>
      </c>
      <c r="C42" s="19"/>
      <c r="D42" s="20" t="str">
        <f t="shared" si="0"/>
        <v>9.SF.82</v>
      </c>
      <c r="E42" s="37">
        <v>82</v>
      </c>
      <c r="F42" s="20" t="s">
        <v>213</v>
      </c>
      <c r="G42" s="20" t="s">
        <v>212</v>
      </c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0"/>
      <c r="S42" s="20"/>
      <c r="T42" s="20">
        <v>5</v>
      </c>
      <c r="U42" s="20" t="s">
        <v>229</v>
      </c>
      <c r="V42" s="20">
        <v>1</v>
      </c>
      <c r="W42" s="20"/>
      <c r="X42" s="20"/>
      <c r="Y42" s="20"/>
      <c r="Z42" s="20"/>
      <c r="AA42" s="22">
        <v>0</v>
      </c>
      <c r="AB42" s="22">
        <v>0</v>
      </c>
      <c r="AC42" s="22"/>
      <c r="AD42" s="20" t="s">
        <v>11</v>
      </c>
      <c r="AE42" s="56"/>
      <c r="AF42" s="56"/>
      <c r="AG42" s="20"/>
      <c r="AH42" s="21" t="s">
        <v>120</v>
      </c>
    </row>
    <row r="43" spans="2:34" ht="12" customHeight="1" x14ac:dyDescent="0.25">
      <c r="B43" s="19">
        <v>33</v>
      </c>
      <c r="C43" s="19"/>
      <c r="D43" s="20" t="str">
        <f t="shared" si="0"/>
        <v>9.SF.85</v>
      </c>
      <c r="E43" s="37">
        <v>85</v>
      </c>
      <c r="F43" s="20" t="s">
        <v>212</v>
      </c>
      <c r="G43" s="20" t="s">
        <v>213</v>
      </c>
      <c r="H43" s="20"/>
      <c r="I43" s="20"/>
      <c r="J43" s="20"/>
      <c r="K43" s="20"/>
      <c r="L43" s="20"/>
      <c r="M43" s="20"/>
      <c r="N43" s="20"/>
      <c r="O43" s="20"/>
      <c r="P43" s="20"/>
      <c r="Q43" s="21"/>
      <c r="R43" s="20"/>
      <c r="S43" s="20"/>
      <c r="T43" s="20">
        <v>6</v>
      </c>
      <c r="U43" s="20" t="s">
        <v>218</v>
      </c>
      <c r="V43" s="20">
        <v>1</v>
      </c>
      <c r="W43" s="20"/>
      <c r="X43" s="20"/>
      <c r="Y43" s="20"/>
      <c r="Z43" s="20"/>
      <c r="AA43" s="22">
        <v>0</v>
      </c>
      <c r="AB43" s="22">
        <v>0</v>
      </c>
      <c r="AC43" s="22"/>
      <c r="AD43" s="20" t="s">
        <v>11</v>
      </c>
      <c r="AE43" s="56"/>
      <c r="AF43" s="56"/>
      <c r="AG43" s="20"/>
      <c r="AH43" s="21"/>
    </row>
    <row r="44" spans="2:34" ht="12" customHeight="1" x14ac:dyDescent="0.25">
      <c r="B44" s="19">
        <v>34</v>
      </c>
      <c r="C44" s="19"/>
      <c r="D44" s="20" t="str">
        <f t="shared" si="0"/>
        <v>9.SF.86</v>
      </c>
      <c r="E44" s="37">
        <v>86</v>
      </c>
      <c r="F44" s="20" t="s">
        <v>213</v>
      </c>
      <c r="G44" s="20" t="s">
        <v>212</v>
      </c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0"/>
      <c r="S44" s="20"/>
      <c r="T44" s="20">
        <v>5</v>
      </c>
      <c r="U44" s="20" t="s">
        <v>235</v>
      </c>
      <c r="V44" s="20">
        <v>1</v>
      </c>
      <c r="W44" s="20"/>
      <c r="X44" s="20"/>
      <c r="Y44" s="20"/>
      <c r="Z44" s="20"/>
      <c r="AA44" s="22">
        <v>0</v>
      </c>
      <c r="AB44" s="22">
        <v>0</v>
      </c>
      <c r="AC44" s="22"/>
      <c r="AD44" s="20" t="s">
        <v>11</v>
      </c>
      <c r="AE44" s="56"/>
      <c r="AF44" s="56"/>
      <c r="AG44" s="20"/>
      <c r="AH44" s="21"/>
    </row>
    <row r="45" spans="2:34" ht="12" customHeight="1" x14ac:dyDescent="0.25">
      <c r="B45" s="19">
        <v>35</v>
      </c>
      <c r="C45" s="19"/>
      <c r="D45" s="20" t="str">
        <f t="shared" si="0"/>
        <v>9.SF.87</v>
      </c>
      <c r="E45" s="37">
        <v>87</v>
      </c>
      <c r="F45" s="20" t="s">
        <v>212</v>
      </c>
      <c r="G45" s="20" t="s">
        <v>213</v>
      </c>
      <c r="H45" s="20"/>
      <c r="I45" s="20"/>
      <c r="J45" s="20"/>
      <c r="K45" s="20"/>
      <c r="L45" s="20"/>
      <c r="M45" s="20"/>
      <c r="N45" s="20"/>
      <c r="O45" s="20"/>
      <c r="P45" s="20"/>
      <c r="Q45" s="21"/>
      <c r="R45" s="20"/>
      <c r="S45" s="20"/>
      <c r="T45" s="20">
        <v>5</v>
      </c>
      <c r="U45" s="20" t="s">
        <v>214</v>
      </c>
      <c r="V45" s="20">
        <v>1</v>
      </c>
      <c r="W45" s="20"/>
      <c r="X45" s="20"/>
      <c r="Y45" s="20"/>
      <c r="Z45" s="20"/>
      <c r="AA45" s="22">
        <v>0</v>
      </c>
      <c r="AB45" s="22">
        <v>0</v>
      </c>
      <c r="AC45" s="22"/>
      <c r="AD45" s="20" t="s">
        <v>11</v>
      </c>
      <c r="AE45" s="56"/>
      <c r="AF45" s="56"/>
      <c r="AG45" s="20"/>
      <c r="AH45" s="21"/>
    </row>
    <row r="46" spans="2:34" ht="12" customHeight="1" x14ac:dyDescent="0.25">
      <c r="B46" s="19">
        <v>36</v>
      </c>
      <c r="C46" s="19"/>
      <c r="D46" s="20" t="str">
        <f t="shared" si="0"/>
        <v>9.SF.88</v>
      </c>
      <c r="E46" s="37">
        <v>88</v>
      </c>
      <c r="F46" s="20" t="s">
        <v>213</v>
      </c>
      <c r="G46" s="20" t="s">
        <v>212</v>
      </c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0"/>
      <c r="S46" s="20"/>
      <c r="T46" s="20">
        <v>6</v>
      </c>
      <c r="U46" s="20" t="s">
        <v>218</v>
      </c>
      <c r="V46" s="20">
        <v>1</v>
      </c>
      <c r="W46" s="20"/>
      <c r="X46" s="20"/>
      <c r="Y46" s="20"/>
      <c r="Z46" s="20"/>
      <c r="AA46" s="22">
        <v>0</v>
      </c>
      <c r="AB46" s="22">
        <v>0</v>
      </c>
      <c r="AC46" s="22"/>
      <c r="AD46" s="20" t="s">
        <v>11</v>
      </c>
      <c r="AE46" s="56"/>
      <c r="AF46" s="56"/>
      <c r="AG46" s="20"/>
      <c r="AH46" s="21" t="s">
        <v>120</v>
      </c>
    </row>
    <row r="47" spans="2:34" ht="12" customHeight="1" x14ac:dyDescent="0.25">
      <c r="B47" s="19">
        <v>37</v>
      </c>
      <c r="C47" s="19"/>
      <c r="D47" s="20" t="str">
        <f t="shared" si="0"/>
        <v>9.SF.90</v>
      </c>
      <c r="E47" s="37">
        <v>90</v>
      </c>
      <c r="F47" s="20" t="s">
        <v>213</v>
      </c>
      <c r="G47" s="20" t="s">
        <v>212</v>
      </c>
      <c r="H47" s="20"/>
      <c r="I47" s="20"/>
      <c r="J47" s="20"/>
      <c r="K47" s="20"/>
      <c r="L47" s="20"/>
      <c r="M47" s="20"/>
      <c r="N47" s="20"/>
      <c r="O47" s="20"/>
      <c r="P47" s="20"/>
      <c r="Q47" s="21"/>
      <c r="R47" s="20"/>
      <c r="S47" s="20"/>
      <c r="T47" s="20">
        <v>5</v>
      </c>
      <c r="U47" s="20" t="s">
        <v>236</v>
      </c>
      <c r="V47" s="20">
        <v>1</v>
      </c>
      <c r="W47" s="20"/>
      <c r="X47" s="20"/>
      <c r="Y47" s="20"/>
      <c r="Z47" s="20"/>
      <c r="AA47" s="22">
        <v>0</v>
      </c>
      <c r="AB47" s="22">
        <v>0</v>
      </c>
      <c r="AC47" s="22"/>
      <c r="AD47" s="20" t="s">
        <v>11</v>
      </c>
      <c r="AE47" s="56"/>
      <c r="AF47" s="56"/>
      <c r="AG47" s="20"/>
      <c r="AH47" s="21"/>
    </row>
    <row r="48" spans="2:34" ht="12" customHeight="1" x14ac:dyDescent="0.25">
      <c r="B48" s="19">
        <v>38</v>
      </c>
      <c r="C48" s="19"/>
      <c r="D48" s="20" t="str">
        <f t="shared" si="0"/>
        <v>9.SF.92</v>
      </c>
      <c r="E48" s="37">
        <v>92</v>
      </c>
      <c r="F48" s="20" t="s">
        <v>213</v>
      </c>
      <c r="G48" s="20" t="s">
        <v>212</v>
      </c>
      <c r="H48" s="20"/>
      <c r="I48" s="20"/>
      <c r="J48" s="20"/>
      <c r="K48" s="20"/>
      <c r="L48" s="20"/>
      <c r="M48" s="20"/>
      <c r="N48" s="20"/>
      <c r="O48" s="20"/>
      <c r="P48" s="20"/>
      <c r="Q48" s="21"/>
      <c r="R48" s="20"/>
      <c r="S48" s="20"/>
      <c r="T48" s="20">
        <v>5</v>
      </c>
      <c r="U48" s="20" t="s">
        <v>237</v>
      </c>
      <c r="V48" s="20" t="s">
        <v>19</v>
      </c>
      <c r="W48" s="20"/>
      <c r="X48" s="20"/>
      <c r="Y48" s="20"/>
      <c r="Z48" s="20"/>
      <c r="AA48" s="22">
        <v>0</v>
      </c>
      <c r="AB48" s="22">
        <v>0</v>
      </c>
      <c r="AC48" s="22"/>
      <c r="AD48" s="20" t="s">
        <v>11</v>
      </c>
      <c r="AE48" s="56"/>
      <c r="AF48" s="56"/>
      <c r="AG48" s="20"/>
      <c r="AH48" s="21"/>
    </row>
    <row r="49" spans="2:34" ht="12" customHeight="1" x14ac:dyDescent="0.25">
      <c r="B49" s="19">
        <v>39</v>
      </c>
      <c r="C49" s="19"/>
      <c r="D49" s="20" t="str">
        <f t="shared" si="0"/>
        <v>9.SF.94</v>
      </c>
      <c r="E49" s="37">
        <v>94</v>
      </c>
      <c r="F49" s="20" t="s">
        <v>213</v>
      </c>
      <c r="G49" s="20" t="s">
        <v>212</v>
      </c>
      <c r="H49" s="20"/>
      <c r="I49" s="20"/>
      <c r="J49" s="20"/>
      <c r="K49" s="20"/>
      <c r="L49" s="20"/>
      <c r="M49" s="20"/>
      <c r="N49" s="20"/>
      <c r="O49" s="20"/>
      <c r="P49" s="20"/>
      <c r="Q49" s="21"/>
      <c r="R49" s="20"/>
      <c r="S49" s="20"/>
      <c r="T49" s="20">
        <v>5</v>
      </c>
      <c r="U49" s="20" t="s">
        <v>238</v>
      </c>
      <c r="V49" s="20">
        <v>1</v>
      </c>
      <c r="W49" s="20"/>
      <c r="X49" s="20"/>
      <c r="Y49" s="20"/>
      <c r="Z49" s="20"/>
      <c r="AA49" s="22">
        <v>0</v>
      </c>
      <c r="AB49" s="22">
        <v>0</v>
      </c>
      <c r="AC49" s="22"/>
      <c r="AD49" s="20" t="s">
        <v>11</v>
      </c>
      <c r="AE49" s="56"/>
      <c r="AF49" s="56"/>
      <c r="AG49" s="20"/>
      <c r="AH49" s="21"/>
    </row>
    <row r="50" spans="2:34" ht="12" customHeight="1" x14ac:dyDescent="0.25">
      <c r="B50" s="19">
        <v>40</v>
      </c>
      <c r="C50" s="19"/>
      <c r="D50" s="20" t="str">
        <f t="shared" si="0"/>
        <v>9.SF.96</v>
      </c>
      <c r="E50" s="37">
        <v>96</v>
      </c>
      <c r="F50" s="20" t="s">
        <v>213</v>
      </c>
      <c r="G50" s="20" t="s">
        <v>212</v>
      </c>
      <c r="H50" s="20"/>
      <c r="I50" s="20"/>
      <c r="J50" s="20"/>
      <c r="K50" s="20"/>
      <c r="L50" s="20"/>
      <c r="M50" s="20"/>
      <c r="N50" s="20"/>
      <c r="O50" s="20"/>
      <c r="P50" s="20"/>
      <c r="Q50" s="21"/>
      <c r="R50" s="20"/>
      <c r="S50" s="20"/>
      <c r="T50" s="20">
        <v>7</v>
      </c>
      <c r="U50" s="20" t="s">
        <v>93</v>
      </c>
      <c r="V50" s="20">
        <v>1</v>
      </c>
      <c r="W50" s="20"/>
      <c r="X50" s="20"/>
      <c r="Y50" s="20"/>
      <c r="Z50" s="20"/>
      <c r="AA50" s="22">
        <v>-0.03</v>
      </c>
      <c r="AB50" s="22">
        <v>-0.01</v>
      </c>
      <c r="AC50" s="22"/>
      <c r="AD50" s="20" t="s">
        <v>11</v>
      </c>
      <c r="AE50" s="56"/>
      <c r="AF50" s="56"/>
      <c r="AG50" s="20"/>
      <c r="AH50" s="21"/>
    </row>
    <row r="51" spans="2:34" ht="12" customHeight="1" x14ac:dyDescent="0.25">
      <c r="B51" s="19">
        <v>41</v>
      </c>
      <c r="C51" s="19"/>
      <c r="D51" s="20" t="str">
        <f t="shared" si="0"/>
        <v>9.SF.97</v>
      </c>
      <c r="E51" s="37">
        <v>97</v>
      </c>
      <c r="F51" s="20" t="s">
        <v>212</v>
      </c>
      <c r="G51" s="20" t="s">
        <v>213</v>
      </c>
      <c r="H51" s="20"/>
      <c r="I51" s="20"/>
      <c r="J51" s="20"/>
      <c r="K51" s="20"/>
      <c r="L51" s="20"/>
      <c r="M51" s="20"/>
      <c r="N51" s="20"/>
      <c r="O51" s="20"/>
      <c r="P51" s="20"/>
      <c r="Q51" s="21"/>
      <c r="R51" s="20"/>
      <c r="S51" s="20"/>
      <c r="T51" s="20">
        <v>5</v>
      </c>
      <c r="U51" s="20" t="s">
        <v>234</v>
      </c>
      <c r="V51" s="20">
        <v>1</v>
      </c>
      <c r="W51" s="20"/>
      <c r="X51" s="20"/>
      <c r="Y51" s="20"/>
      <c r="Z51" s="20"/>
      <c r="AA51" s="22">
        <v>0</v>
      </c>
      <c r="AB51" s="22">
        <v>0</v>
      </c>
      <c r="AC51" s="22"/>
      <c r="AD51" s="20" t="s">
        <v>11</v>
      </c>
      <c r="AE51" s="56"/>
      <c r="AF51" s="56"/>
      <c r="AG51" s="20"/>
      <c r="AH51" s="21"/>
    </row>
    <row r="52" spans="2:34" ht="12" customHeight="1" x14ac:dyDescent="0.25">
      <c r="B52" s="19">
        <v>42</v>
      </c>
      <c r="C52" s="19">
        <v>1</v>
      </c>
      <c r="D52" s="20" t="s">
        <v>159</v>
      </c>
      <c r="E52" s="37">
        <v>1</v>
      </c>
      <c r="F52" s="20" t="s">
        <v>31</v>
      </c>
      <c r="G52" s="20" t="s">
        <v>7</v>
      </c>
      <c r="H52" s="20" t="s">
        <v>12</v>
      </c>
      <c r="I52" s="20"/>
      <c r="J52" s="20" t="s">
        <v>15</v>
      </c>
      <c r="K52" s="20" t="s">
        <v>16</v>
      </c>
      <c r="L52" s="20" t="s">
        <v>19</v>
      </c>
      <c r="M52" s="20" t="s">
        <v>17</v>
      </c>
      <c r="N52" s="20" t="s">
        <v>11</v>
      </c>
      <c r="O52" s="20" t="s">
        <v>19</v>
      </c>
      <c r="P52" s="20" t="s">
        <v>19</v>
      </c>
      <c r="Q52" s="21"/>
      <c r="R52" s="20">
        <v>2</v>
      </c>
      <c r="S52" s="20" t="s">
        <v>12</v>
      </c>
      <c r="T52" s="20">
        <v>5</v>
      </c>
      <c r="U52" s="20" t="s">
        <v>14</v>
      </c>
      <c r="V52" s="20">
        <v>1</v>
      </c>
      <c r="W52" s="20" t="s">
        <v>13</v>
      </c>
      <c r="X52" s="20" t="s">
        <v>11</v>
      </c>
      <c r="Y52" s="20" t="s">
        <v>19</v>
      </c>
      <c r="Z52" s="20" t="s">
        <v>19</v>
      </c>
      <c r="AA52" s="22">
        <v>0</v>
      </c>
      <c r="AB52" s="22">
        <v>-1.1599999999999999</v>
      </c>
      <c r="AC52" s="22"/>
      <c r="AD52" s="20" t="s">
        <v>11</v>
      </c>
      <c r="AE52" s="56"/>
      <c r="AF52" s="56"/>
      <c r="AG52" s="20"/>
      <c r="AH52" s="21" t="s">
        <v>120</v>
      </c>
    </row>
    <row r="53" spans="2:34" x14ac:dyDescent="0.25">
      <c r="B53" s="19">
        <v>43</v>
      </c>
      <c r="C53" s="19">
        <v>2</v>
      </c>
      <c r="D53" s="20" t="s">
        <v>160</v>
      </c>
      <c r="E53" s="37">
        <v>5</v>
      </c>
      <c r="F53" s="20" t="s">
        <v>37</v>
      </c>
      <c r="G53" s="29" t="s">
        <v>108</v>
      </c>
      <c r="H53" s="20" t="s">
        <v>19</v>
      </c>
      <c r="I53" s="29"/>
      <c r="J53" s="20" t="s">
        <v>91</v>
      </c>
      <c r="K53" s="20" t="s">
        <v>109</v>
      </c>
      <c r="L53" s="20" t="s">
        <v>19</v>
      </c>
      <c r="M53" s="20" t="s">
        <v>110</v>
      </c>
      <c r="N53" s="20" t="s">
        <v>22</v>
      </c>
      <c r="O53" s="20">
        <v>83</v>
      </c>
      <c r="P53" s="20" t="s">
        <v>1282</v>
      </c>
      <c r="Q53" s="21"/>
      <c r="R53" s="20">
        <v>23</v>
      </c>
      <c r="S53" s="20" t="s">
        <v>67</v>
      </c>
      <c r="T53" s="20">
        <v>7</v>
      </c>
      <c r="U53" s="20" t="s">
        <v>109</v>
      </c>
      <c r="V53" s="20" t="s">
        <v>19</v>
      </c>
      <c r="W53" s="20" t="s">
        <v>113</v>
      </c>
      <c r="X53" s="20" t="s">
        <v>22</v>
      </c>
      <c r="Y53" s="20">
        <v>64</v>
      </c>
      <c r="Z53" s="20" t="s">
        <v>114</v>
      </c>
      <c r="AA53" s="22">
        <v>14.65</v>
      </c>
      <c r="AB53" s="22">
        <v>317.35000000000002</v>
      </c>
      <c r="AC53" s="22"/>
      <c r="AD53" s="20" t="s">
        <v>22</v>
      </c>
      <c r="AE53" s="56"/>
      <c r="AF53" s="56"/>
      <c r="AG53" s="20"/>
      <c r="AH53" s="21"/>
    </row>
    <row r="54" spans="2:34" x14ac:dyDescent="0.25">
      <c r="B54" s="19">
        <v>44</v>
      </c>
      <c r="C54" s="19">
        <v>3</v>
      </c>
      <c r="D54" s="20" t="s">
        <v>161</v>
      </c>
      <c r="E54" s="37">
        <v>16</v>
      </c>
      <c r="F54" s="20" t="s">
        <v>72</v>
      </c>
      <c r="G54" s="30" t="s">
        <v>56</v>
      </c>
      <c r="H54" s="30" t="s">
        <v>149</v>
      </c>
      <c r="I54" s="30"/>
      <c r="J54" s="20" t="s">
        <v>117</v>
      </c>
      <c r="K54" s="20" t="s">
        <v>115</v>
      </c>
      <c r="L54" s="20">
        <v>1</v>
      </c>
      <c r="M54" s="20" t="s">
        <v>189</v>
      </c>
      <c r="N54" s="20" t="s">
        <v>22</v>
      </c>
      <c r="O54" s="20">
        <v>50</v>
      </c>
      <c r="P54" s="20" t="s">
        <v>1283</v>
      </c>
      <c r="Q54" s="21"/>
      <c r="R54" s="20">
        <v>3</v>
      </c>
      <c r="S54" s="20" t="s">
        <v>116</v>
      </c>
      <c r="T54" s="20">
        <v>7</v>
      </c>
      <c r="U54" s="20" t="s">
        <v>115</v>
      </c>
      <c r="V54" s="20">
        <v>1</v>
      </c>
      <c r="W54" s="20" t="s">
        <v>197</v>
      </c>
      <c r="X54" s="20" t="s">
        <v>22</v>
      </c>
      <c r="Y54" s="20">
        <v>47</v>
      </c>
      <c r="Z54" s="20" t="s">
        <v>119</v>
      </c>
      <c r="AA54" s="22">
        <v>250</v>
      </c>
      <c r="AB54" s="22">
        <v>11.58</v>
      </c>
      <c r="AC54" s="22"/>
      <c r="AD54" s="20" t="s">
        <v>22</v>
      </c>
      <c r="AE54" s="56"/>
      <c r="AF54" s="56"/>
      <c r="AG54" s="20"/>
      <c r="AH54" s="21"/>
    </row>
    <row r="55" spans="2:34" x14ac:dyDescent="0.25">
      <c r="B55" s="19">
        <v>45</v>
      </c>
      <c r="C55" s="19">
        <v>4</v>
      </c>
      <c r="D55" s="20" t="s">
        <v>162</v>
      </c>
      <c r="E55" s="37">
        <v>17</v>
      </c>
      <c r="F55" s="20" t="s">
        <v>20</v>
      </c>
      <c r="G55" s="20" t="s">
        <v>21</v>
      </c>
      <c r="H55" s="20" t="s">
        <v>150</v>
      </c>
      <c r="I55" s="20"/>
      <c r="J55" s="20" t="s">
        <v>24</v>
      </c>
      <c r="K55" s="20" t="s">
        <v>26</v>
      </c>
      <c r="L55" s="20">
        <v>1</v>
      </c>
      <c r="M55" s="20" t="s">
        <v>23</v>
      </c>
      <c r="N55" s="20" t="s">
        <v>22</v>
      </c>
      <c r="O55" s="20">
        <v>120</v>
      </c>
      <c r="P55" s="20" t="s">
        <v>1284</v>
      </c>
      <c r="Q55" s="21"/>
      <c r="R55" s="20">
        <v>42</v>
      </c>
      <c r="S55" s="20" t="s">
        <v>27</v>
      </c>
      <c r="T55" s="20">
        <v>5</v>
      </c>
      <c r="U55" s="20" t="s">
        <v>25</v>
      </c>
      <c r="V55" s="20">
        <v>1</v>
      </c>
      <c r="W55" s="20" t="s">
        <v>28</v>
      </c>
      <c r="X55" s="20" t="s">
        <v>22</v>
      </c>
      <c r="Y55" s="20">
        <v>32</v>
      </c>
      <c r="Z55" s="20">
        <v>2</v>
      </c>
      <c r="AA55" s="22" t="s">
        <v>29</v>
      </c>
      <c r="AB55" s="22">
        <v>49.21</v>
      </c>
      <c r="AC55" s="22"/>
      <c r="AD55" s="20" t="s">
        <v>22</v>
      </c>
      <c r="AE55" s="56"/>
      <c r="AF55" s="56"/>
      <c r="AG55" s="20"/>
      <c r="AH55" s="21" t="s">
        <v>30</v>
      </c>
    </row>
    <row r="56" spans="2:34" x14ac:dyDescent="0.25">
      <c r="B56" s="19">
        <v>46</v>
      </c>
      <c r="C56" s="19">
        <v>5</v>
      </c>
      <c r="D56" s="20" t="s">
        <v>163</v>
      </c>
      <c r="E56" s="37">
        <v>19</v>
      </c>
      <c r="F56" s="20" t="s">
        <v>46</v>
      </c>
      <c r="G56" s="20" t="s">
        <v>121</v>
      </c>
      <c r="H56" s="20" t="s">
        <v>125</v>
      </c>
      <c r="I56" s="20"/>
      <c r="J56" s="20" t="s">
        <v>125</v>
      </c>
      <c r="K56" s="20" t="s">
        <v>126</v>
      </c>
      <c r="L56" s="20">
        <v>1</v>
      </c>
      <c r="M56" s="20" t="s">
        <v>190</v>
      </c>
      <c r="N56" s="20" t="s">
        <v>124</v>
      </c>
      <c r="O56" s="20">
        <v>87</v>
      </c>
      <c r="P56" s="20" t="s">
        <v>1285</v>
      </c>
      <c r="Q56" s="21"/>
      <c r="R56" s="20">
        <v>16</v>
      </c>
      <c r="S56" s="20" t="s">
        <v>122</v>
      </c>
      <c r="T56" s="20">
        <v>6</v>
      </c>
      <c r="U56" s="20" t="s">
        <v>123</v>
      </c>
      <c r="V56" s="20">
        <v>1</v>
      </c>
      <c r="W56" s="20" t="s">
        <v>198</v>
      </c>
      <c r="X56" s="20" t="s">
        <v>124</v>
      </c>
      <c r="Y56" s="20">
        <v>77</v>
      </c>
      <c r="Z56" s="20">
        <v>15</v>
      </c>
      <c r="AA56" s="22">
        <v>-7.49</v>
      </c>
      <c r="AB56" s="22">
        <v>-100</v>
      </c>
      <c r="AC56" s="22"/>
      <c r="AD56" s="20" t="s">
        <v>124</v>
      </c>
      <c r="AE56" s="56"/>
      <c r="AF56" s="56"/>
      <c r="AG56" s="20"/>
      <c r="AH56" s="21"/>
    </row>
    <row r="57" spans="2:34" x14ac:dyDescent="0.25">
      <c r="B57" s="19">
        <v>47</v>
      </c>
      <c r="C57" s="19">
        <v>6</v>
      </c>
      <c r="D57" s="20" t="s">
        <v>164</v>
      </c>
      <c r="E57" s="37">
        <v>24</v>
      </c>
      <c r="F57" s="20" t="s">
        <v>31</v>
      </c>
      <c r="G57" s="20" t="s">
        <v>32</v>
      </c>
      <c r="H57" s="20" t="s">
        <v>151</v>
      </c>
      <c r="I57" s="20"/>
      <c r="J57" s="20" t="s">
        <v>35</v>
      </c>
      <c r="K57" s="20" t="s">
        <v>36</v>
      </c>
      <c r="L57" s="20">
        <v>1</v>
      </c>
      <c r="M57" s="20" t="s">
        <v>52</v>
      </c>
      <c r="N57" s="20" t="s">
        <v>11</v>
      </c>
      <c r="O57" s="20" t="s">
        <v>19</v>
      </c>
      <c r="P57" s="20" t="s">
        <v>19</v>
      </c>
      <c r="Q57" s="21"/>
      <c r="R57" s="20">
        <v>9</v>
      </c>
      <c r="S57" s="20" t="s">
        <v>33</v>
      </c>
      <c r="T57" s="20">
        <v>5</v>
      </c>
      <c r="U57" s="20" t="s">
        <v>14</v>
      </c>
      <c r="V57" s="20">
        <v>1</v>
      </c>
      <c r="W57" s="20" t="s">
        <v>34</v>
      </c>
      <c r="X57" s="20" t="s">
        <v>11</v>
      </c>
      <c r="Y57" s="20" t="s">
        <v>19</v>
      </c>
      <c r="Z57" s="20" t="s">
        <v>19</v>
      </c>
      <c r="AA57" s="22">
        <v>0</v>
      </c>
      <c r="AB57" s="22">
        <v>0</v>
      </c>
      <c r="AC57" s="22"/>
      <c r="AD57" s="20" t="s">
        <v>11</v>
      </c>
      <c r="AE57" s="56">
        <v>0</v>
      </c>
      <c r="AF57" s="56"/>
      <c r="AG57" s="20"/>
      <c r="AH57" s="21" t="s">
        <v>120</v>
      </c>
    </row>
    <row r="58" spans="2:34" x14ac:dyDescent="0.25">
      <c r="B58" s="19">
        <v>48</v>
      </c>
      <c r="C58" s="19">
        <v>7</v>
      </c>
      <c r="D58" s="20" t="s">
        <v>165</v>
      </c>
      <c r="E58" s="37">
        <v>28</v>
      </c>
      <c r="F58" s="20" t="s">
        <v>37</v>
      </c>
      <c r="G58" s="20" t="s">
        <v>38</v>
      </c>
      <c r="H58" s="20" t="s">
        <v>152</v>
      </c>
      <c r="I58" s="20"/>
      <c r="J58" s="20" t="s">
        <v>42</v>
      </c>
      <c r="K58" s="20" t="s">
        <v>43</v>
      </c>
      <c r="L58" s="20">
        <v>1</v>
      </c>
      <c r="M58" s="20" t="s">
        <v>53</v>
      </c>
      <c r="N58" s="20" t="s">
        <v>11</v>
      </c>
      <c r="O58" s="20" t="s">
        <v>19</v>
      </c>
      <c r="P58" s="20" t="s">
        <v>19</v>
      </c>
      <c r="Q58" s="21"/>
      <c r="R58" s="20">
        <v>99</v>
      </c>
      <c r="S58" s="20" t="s">
        <v>39</v>
      </c>
      <c r="T58" s="20">
        <v>5</v>
      </c>
      <c r="U58" s="20" t="s">
        <v>41</v>
      </c>
      <c r="V58" s="20">
        <v>1</v>
      </c>
      <c r="W58" s="20" t="s">
        <v>40</v>
      </c>
      <c r="X58" s="20" t="s">
        <v>11</v>
      </c>
      <c r="Y58" s="20" t="s">
        <v>19</v>
      </c>
      <c r="Z58" s="20" t="s">
        <v>19</v>
      </c>
      <c r="AA58" s="22">
        <v>1.01</v>
      </c>
      <c r="AB58" s="22">
        <v>0.17</v>
      </c>
      <c r="AC58" s="22"/>
      <c r="AD58" s="20" t="s">
        <v>11</v>
      </c>
      <c r="AE58" s="56"/>
      <c r="AF58" s="56"/>
      <c r="AG58" s="20"/>
      <c r="AH58" s="21"/>
    </row>
    <row r="59" spans="2:34" x14ac:dyDescent="0.25">
      <c r="B59" s="19">
        <v>49</v>
      </c>
      <c r="C59" s="19">
        <v>8</v>
      </c>
      <c r="D59" s="20" t="s">
        <v>166</v>
      </c>
      <c r="E59" s="37">
        <v>31</v>
      </c>
      <c r="F59" s="20" t="s">
        <v>45</v>
      </c>
      <c r="G59" s="20" t="s">
        <v>46</v>
      </c>
      <c r="H59" s="20" t="s">
        <v>153</v>
      </c>
      <c r="I59" s="20"/>
      <c r="J59" s="20" t="s">
        <v>49</v>
      </c>
      <c r="K59" s="20" t="s">
        <v>50</v>
      </c>
      <c r="L59" s="20">
        <v>1</v>
      </c>
      <c r="M59" s="20" t="s">
        <v>54</v>
      </c>
      <c r="N59" s="20" t="s">
        <v>11</v>
      </c>
      <c r="O59" s="20" t="s">
        <v>19</v>
      </c>
      <c r="P59" s="20" t="s">
        <v>19</v>
      </c>
      <c r="Q59" s="21"/>
      <c r="R59" s="20">
        <v>104</v>
      </c>
      <c r="S59" s="20" t="s">
        <v>48</v>
      </c>
      <c r="T59" s="20">
        <v>5</v>
      </c>
      <c r="U59" s="20" t="s">
        <v>47</v>
      </c>
      <c r="V59" s="20">
        <v>1</v>
      </c>
      <c r="W59" s="20" t="s">
        <v>55</v>
      </c>
      <c r="X59" s="20" t="s">
        <v>11</v>
      </c>
      <c r="Y59" s="20" t="s">
        <v>19</v>
      </c>
      <c r="Z59" s="20" t="s">
        <v>19</v>
      </c>
      <c r="AA59" s="22">
        <v>0</v>
      </c>
      <c r="AB59" s="22">
        <v>-0.08</v>
      </c>
      <c r="AC59" s="22"/>
      <c r="AD59" s="20" t="s">
        <v>11</v>
      </c>
      <c r="AE59" s="56"/>
      <c r="AF59" s="56"/>
      <c r="AG59" s="20"/>
      <c r="AH59" s="21" t="s">
        <v>51</v>
      </c>
    </row>
    <row r="60" spans="2:34" x14ac:dyDescent="0.25">
      <c r="B60" s="19">
        <v>50</v>
      </c>
      <c r="C60" s="19">
        <v>9</v>
      </c>
      <c r="D60" s="20" t="s">
        <v>167</v>
      </c>
      <c r="E60" s="37">
        <v>33</v>
      </c>
      <c r="F60" s="20" t="s">
        <v>57</v>
      </c>
      <c r="G60" s="20" t="s">
        <v>20</v>
      </c>
      <c r="H60" s="20" t="s">
        <v>58</v>
      </c>
      <c r="I60" s="20"/>
      <c r="J60" s="20" t="s">
        <v>60</v>
      </c>
      <c r="K60" s="20" t="s">
        <v>61</v>
      </c>
      <c r="L60" s="20" t="s">
        <v>19</v>
      </c>
      <c r="M60" s="20" t="s">
        <v>97</v>
      </c>
      <c r="N60" s="20" t="s">
        <v>11</v>
      </c>
      <c r="O60" s="20" t="s">
        <v>19</v>
      </c>
      <c r="P60" s="20" t="s">
        <v>19</v>
      </c>
      <c r="Q60" s="21"/>
      <c r="R60" s="20">
        <v>3</v>
      </c>
      <c r="S60" s="20" t="s">
        <v>58</v>
      </c>
      <c r="T60" s="20">
        <v>5</v>
      </c>
      <c r="U60" s="20" t="s">
        <v>59</v>
      </c>
      <c r="V60" s="20">
        <v>1</v>
      </c>
      <c r="W60" s="20" t="s">
        <v>104</v>
      </c>
      <c r="X60" s="20" t="s">
        <v>11</v>
      </c>
      <c r="Y60" s="20" t="s">
        <v>19</v>
      </c>
      <c r="Z60" s="20" t="s">
        <v>19</v>
      </c>
      <c r="AA60" s="22">
        <v>4.75</v>
      </c>
      <c r="AB60" s="22">
        <v>0.28000000000000003</v>
      </c>
      <c r="AC60" s="22"/>
      <c r="AD60" s="20" t="s">
        <v>11</v>
      </c>
      <c r="AE60" s="56"/>
      <c r="AF60" s="56"/>
      <c r="AG60" s="20"/>
      <c r="AH60" s="21"/>
    </row>
    <row r="61" spans="2:34" x14ac:dyDescent="0.25">
      <c r="B61" s="19">
        <v>51</v>
      </c>
      <c r="C61" s="19">
        <v>10</v>
      </c>
      <c r="D61" s="20" t="s">
        <v>168</v>
      </c>
      <c r="E61" s="37">
        <v>34</v>
      </c>
      <c r="F61" s="20" t="s">
        <v>68</v>
      </c>
      <c r="G61" s="20" t="s">
        <v>72</v>
      </c>
      <c r="H61" s="20" t="s">
        <v>154</v>
      </c>
      <c r="I61" s="20"/>
      <c r="J61" s="20" t="s">
        <v>128</v>
      </c>
      <c r="K61" s="20" t="s">
        <v>148</v>
      </c>
      <c r="L61" s="20">
        <v>1</v>
      </c>
      <c r="M61" s="20" t="s">
        <v>191</v>
      </c>
      <c r="N61" s="20" t="s">
        <v>124</v>
      </c>
      <c r="O61" s="20">
        <v>44</v>
      </c>
      <c r="P61" s="20">
        <v>2</v>
      </c>
      <c r="Q61" s="21"/>
      <c r="R61" s="20">
        <v>1</v>
      </c>
      <c r="S61" s="20" t="s">
        <v>127</v>
      </c>
      <c r="T61" s="20">
        <v>7</v>
      </c>
      <c r="U61" s="20" t="s">
        <v>148</v>
      </c>
      <c r="V61" s="20">
        <v>1</v>
      </c>
      <c r="W61" s="20" t="s">
        <v>199</v>
      </c>
      <c r="X61" s="20" t="s">
        <v>124</v>
      </c>
      <c r="Y61" s="20">
        <v>43</v>
      </c>
      <c r="Z61" s="20">
        <v>1</v>
      </c>
      <c r="AA61" s="22">
        <v>-10.68</v>
      </c>
      <c r="AB61" s="22">
        <v>-250</v>
      </c>
      <c r="AC61" s="22"/>
      <c r="AD61" s="20" t="s">
        <v>124</v>
      </c>
      <c r="AE61" s="56"/>
      <c r="AF61" s="56"/>
      <c r="AG61" s="20"/>
      <c r="AH61" s="21"/>
    </row>
    <row r="62" spans="2:34" x14ac:dyDescent="0.25">
      <c r="B62" s="19">
        <v>52</v>
      </c>
      <c r="C62" s="19">
        <v>11</v>
      </c>
      <c r="D62" s="20" t="s">
        <v>169</v>
      </c>
      <c r="E62" s="37">
        <v>45</v>
      </c>
      <c r="F62" s="20" t="s">
        <v>62</v>
      </c>
      <c r="G62" s="20" t="s">
        <v>63</v>
      </c>
      <c r="H62" s="20" t="s">
        <v>116</v>
      </c>
      <c r="I62" s="20"/>
      <c r="J62" s="20" t="s">
        <v>12</v>
      </c>
      <c r="K62" s="20" t="s">
        <v>90</v>
      </c>
      <c r="L62" s="20">
        <v>1</v>
      </c>
      <c r="M62" s="20" t="s">
        <v>98</v>
      </c>
      <c r="N62" s="20" t="s">
        <v>11</v>
      </c>
      <c r="O62" s="20" t="s">
        <v>19</v>
      </c>
      <c r="P62" s="20" t="s">
        <v>19</v>
      </c>
      <c r="Q62" s="21"/>
      <c r="R62" s="20">
        <v>5</v>
      </c>
      <c r="S62" s="20" t="s">
        <v>78</v>
      </c>
      <c r="T62" s="20">
        <v>5</v>
      </c>
      <c r="U62" s="20" t="s">
        <v>70</v>
      </c>
      <c r="V62" s="20">
        <v>1</v>
      </c>
      <c r="W62" s="20" t="s">
        <v>79</v>
      </c>
      <c r="X62" s="20" t="s">
        <v>11</v>
      </c>
      <c r="Y62" s="20" t="s">
        <v>19</v>
      </c>
      <c r="Z62" s="20" t="s">
        <v>19</v>
      </c>
      <c r="AA62" s="22">
        <v>0.11</v>
      </c>
      <c r="AB62" s="22">
        <v>0</v>
      </c>
      <c r="AC62" s="22"/>
      <c r="AD62" s="20" t="s">
        <v>11</v>
      </c>
      <c r="AE62" s="56">
        <v>0</v>
      </c>
      <c r="AF62" s="56"/>
      <c r="AG62" s="20"/>
      <c r="AH62" s="21"/>
    </row>
    <row r="63" spans="2:34" x14ac:dyDescent="0.25">
      <c r="B63" s="19">
        <v>53</v>
      </c>
      <c r="C63" s="19">
        <v>12</v>
      </c>
      <c r="D63" s="20" t="s">
        <v>170</v>
      </c>
      <c r="E63" s="37">
        <v>47</v>
      </c>
      <c r="F63" s="20" t="s">
        <v>31</v>
      </c>
      <c r="G63" s="20" t="s">
        <v>64</v>
      </c>
      <c r="H63" s="20" t="s">
        <v>91</v>
      </c>
      <c r="I63" s="20"/>
      <c r="J63" s="20" t="s">
        <v>91</v>
      </c>
      <c r="K63" s="20" t="s">
        <v>94</v>
      </c>
      <c r="L63" s="20">
        <v>1</v>
      </c>
      <c r="M63" s="20" t="s">
        <v>99</v>
      </c>
      <c r="N63" s="20" t="s">
        <v>11</v>
      </c>
      <c r="O63" s="20" t="s">
        <v>19</v>
      </c>
      <c r="P63" s="20" t="s">
        <v>19</v>
      </c>
      <c r="Q63" s="21"/>
      <c r="R63" s="20">
        <v>23</v>
      </c>
      <c r="S63" s="20" t="s">
        <v>67</v>
      </c>
      <c r="T63" s="20">
        <v>5</v>
      </c>
      <c r="U63" s="20" t="s">
        <v>66</v>
      </c>
      <c r="V63" s="20">
        <v>1</v>
      </c>
      <c r="W63" s="20" t="s">
        <v>80</v>
      </c>
      <c r="X63" s="20" t="s">
        <v>11</v>
      </c>
      <c r="Y63" s="20" t="s">
        <v>19</v>
      </c>
      <c r="Z63" s="20" t="s">
        <v>19</v>
      </c>
      <c r="AA63" s="22">
        <v>0</v>
      </c>
      <c r="AB63" s="22">
        <v>0</v>
      </c>
      <c r="AC63" s="22"/>
      <c r="AD63" s="20" t="s">
        <v>11</v>
      </c>
      <c r="AE63" s="56"/>
      <c r="AF63" s="56"/>
      <c r="AG63" s="20"/>
      <c r="AH63" s="21"/>
    </row>
    <row r="64" spans="2:34" x14ac:dyDescent="0.25">
      <c r="B64" s="19">
        <v>54</v>
      </c>
      <c r="C64" s="19">
        <v>13</v>
      </c>
      <c r="D64" s="20" t="s">
        <v>171</v>
      </c>
      <c r="E64" s="37">
        <v>49</v>
      </c>
      <c r="F64" s="20" t="s">
        <v>65</v>
      </c>
      <c r="G64" s="20" t="s">
        <v>7</v>
      </c>
      <c r="H64" s="20" t="s">
        <v>155</v>
      </c>
      <c r="I64" s="20"/>
      <c r="J64" s="20" t="s">
        <v>92</v>
      </c>
      <c r="K64" s="20" t="s">
        <v>93</v>
      </c>
      <c r="L64" s="20">
        <v>1</v>
      </c>
      <c r="M64" s="20" t="s">
        <v>100</v>
      </c>
      <c r="N64" s="20" t="s">
        <v>11</v>
      </c>
      <c r="O64" s="20" t="s">
        <v>19</v>
      </c>
      <c r="P64" s="20" t="s">
        <v>19</v>
      </c>
      <c r="Q64" s="21"/>
      <c r="R64" s="20">
        <v>17</v>
      </c>
      <c r="S64" s="20" t="s">
        <v>49</v>
      </c>
      <c r="T64" s="20">
        <v>5</v>
      </c>
      <c r="U64" s="20" t="s">
        <v>14</v>
      </c>
      <c r="V64" s="20">
        <v>1</v>
      </c>
      <c r="W64" s="20" t="s">
        <v>81</v>
      </c>
      <c r="X64" s="20" t="s">
        <v>11</v>
      </c>
      <c r="Y64" s="20" t="s">
        <v>19</v>
      </c>
      <c r="Z64" s="20" t="s">
        <v>19</v>
      </c>
      <c r="AA64" s="22">
        <v>0</v>
      </c>
      <c r="AB64" s="22">
        <v>0</v>
      </c>
      <c r="AC64" s="22"/>
      <c r="AD64" s="20" t="s">
        <v>11</v>
      </c>
      <c r="AE64" s="56"/>
      <c r="AF64" s="56"/>
      <c r="AG64" s="20"/>
      <c r="AH64" s="21" t="s">
        <v>120</v>
      </c>
    </row>
    <row r="65" spans="2:34" x14ac:dyDescent="0.25">
      <c r="B65" s="19">
        <v>55</v>
      </c>
      <c r="C65" s="19">
        <v>14</v>
      </c>
      <c r="D65" s="20" t="s">
        <v>172</v>
      </c>
      <c r="E65" s="37">
        <v>52</v>
      </c>
      <c r="F65" s="20" t="s">
        <v>63</v>
      </c>
      <c r="G65" s="20" t="s">
        <v>129</v>
      </c>
      <c r="H65" s="20" t="s">
        <v>156</v>
      </c>
      <c r="I65" s="20"/>
      <c r="J65" s="20" t="s">
        <v>136</v>
      </c>
      <c r="K65" s="20" t="s">
        <v>137</v>
      </c>
      <c r="L65" s="20">
        <v>1</v>
      </c>
      <c r="M65" s="20" t="s">
        <v>192</v>
      </c>
      <c r="N65" s="20" t="s">
        <v>124</v>
      </c>
      <c r="O65" s="20">
        <v>66</v>
      </c>
      <c r="P65" s="20" t="s">
        <v>1283</v>
      </c>
      <c r="Q65" s="21"/>
      <c r="R65" s="20">
        <v>9</v>
      </c>
      <c r="S65" s="20" t="s">
        <v>130</v>
      </c>
      <c r="T65" s="20">
        <v>6</v>
      </c>
      <c r="U65" s="20" t="s">
        <v>131</v>
      </c>
      <c r="V65" s="20">
        <v>1</v>
      </c>
      <c r="W65" s="20" t="s">
        <v>200</v>
      </c>
      <c r="X65" s="20" t="s">
        <v>124</v>
      </c>
      <c r="Y65" s="20">
        <v>43</v>
      </c>
      <c r="Z65" s="20">
        <v>1</v>
      </c>
      <c r="AA65" s="31" t="s">
        <v>134</v>
      </c>
      <c r="AB65" s="31" t="s">
        <v>135</v>
      </c>
      <c r="AC65" s="22"/>
      <c r="AD65" s="20" t="s">
        <v>124</v>
      </c>
      <c r="AE65" s="56"/>
      <c r="AF65" s="56"/>
      <c r="AG65" s="20"/>
      <c r="AH65" s="21" t="s">
        <v>120</v>
      </c>
    </row>
    <row r="66" spans="2:34" x14ac:dyDescent="0.25">
      <c r="B66" s="19">
        <v>56</v>
      </c>
      <c r="C66" s="19">
        <v>15</v>
      </c>
      <c r="D66" s="20" t="s">
        <v>173</v>
      </c>
      <c r="E66" s="37">
        <v>57</v>
      </c>
      <c r="F66" s="20" t="s">
        <v>68</v>
      </c>
      <c r="G66" s="20" t="s">
        <v>69</v>
      </c>
      <c r="H66" s="20" t="s">
        <v>157</v>
      </c>
      <c r="I66" s="20"/>
      <c r="J66" s="20" t="s">
        <v>95</v>
      </c>
      <c r="K66" s="20" t="s">
        <v>96</v>
      </c>
      <c r="L66" s="20">
        <v>1</v>
      </c>
      <c r="M66" s="20" t="s">
        <v>101</v>
      </c>
      <c r="N66" s="20" t="s">
        <v>11</v>
      </c>
      <c r="O66" s="20" t="s">
        <v>19</v>
      </c>
      <c r="P66" s="20" t="s">
        <v>19</v>
      </c>
      <c r="Q66" s="21"/>
      <c r="R66" s="20">
        <v>18</v>
      </c>
      <c r="S66" s="20" t="s">
        <v>58</v>
      </c>
      <c r="T66" s="20">
        <v>5</v>
      </c>
      <c r="U66" s="20" t="s">
        <v>70</v>
      </c>
      <c r="V66" s="20">
        <v>1</v>
      </c>
      <c r="W66" s="20" t="s">
        <v>82</v>
      </c>
      <c r="X66" s="20" t="s">
        <v>11</v>
      </c>
      <c r="Y66" s="20" t="s">
        <v>19</v>
      </c>
      <c r="Z66" s="20" t="s">
        <v>19</v>
      </c>
      <c r="AA66" s="22">
        <v>0.03</v>
      </c>
      <c r="AB66" s="22">
        <v>0</v>
      </c>
      <c r="AC66" s="22"/>
      <c r="AD66" s="20" t="s">
        <v>11</v>
      </c>
      <c r="AE66" s="56"/>
      <c r="AF66" s="56"/>
      <c r="AG66" s="20"/>
      <c r="AH66" s="21"/>
    </row>
    <row r="67" spans="2:34" x14ac:dyDescent="0.25">
      <c r="B67" s="19">
        <v>57</v>
      </c>
      <c r="C67" s="19">
        <v>16</v>
      </c>
      <c r="D67" s="20" t="s">
        <v>174</v>
      </c>
      <c r="E67" s="37">
        <v>59</v>
      </c>
      <c r="F67" s="20" t="s">
        <v>71</v>
      </c>
      <c r="G67" s="20" t="s">
        <v>72</v>
      </c>
      <c r="H67" s="20" t="s">
        <v>74</v>
      </c>
      <c r="I67" s="20"/>
      <c r="J67" s="20" t="s">
        <v>15</v>
      </c>
      <c r="K67" s="20" t="s">
        <v>61</v>
      </c>
      <c r="L67" s="20" t="s">
        <v>19</v>
      </c>
      <c r="M67" s="20" t="s">
        <v>102</v>
      </c>
      <c r="N67" s="20" t="s">
        <v>11</v>
      </c>
      <c r="O67" s="20" t="s">
        <v>19</v>
      </c>
      <c r="P67" s="20" t="s">
        <v>19</v>
      </c>
      <c r="Q67" s="21"/>
      <c r="R67" s="20">
        <v>5</v>
      </c>
      <c r="S67" s="20" t="s">
        <v>74</v>
      </c>
      <c r="T67" s="20">
        <v>5</v>
      </c>
      <c r="U67" s="20" t="s">
        <v>73</v>
      </c>
      <c r="V67" s="20">
        <v>1</v>
      </c>
      <c r="W67" s="20" t="s">
        <v>83</v>
      </c>
      <c r="X67" s="20" t="s">
        <v>11</v>
      </c>
      <c r="Y67" s="20" t="s">
        <v>19</v>
      </c>
      <c r="Z67" s="20" t="s">
        <v>19</v>
      </c>
      <c r="AA67" s="22">
        <v>0.87</v>
      </c>
      <c r="AB67" s="22">
        <v>0</v>
      </c>
      <c r="AC67" s="22"/>
      <c r="AD67" s="20" t="s">
        <v>11</v>
      </c>
      <c r="AE67" s="56"/>
      <c r="AF67" s="56"/>
      <c r="AG67" s="20"/>
      <c r="AH67" s="21"/>
    </row>
    <row r="68" spans="2:34" x14ac:dyDescent="0.25">
      <c r="B68" s="19">
        <v>58</v>
      </c>
      <c r="C68" s="19">
        <v>17</v>
      </c>
      <c r="D68" s="20" t="s">
        <v>175</v>
      </c>
      <c r="E68" s="37">
        <v>61</v>
      </c>
      <c r="F68" s="20" t="s">
        <v>75</v>
      </c>
      <c r="G68" s="20" t="s">
        <v>76</v>
      </c>
      <c r="H68" s="20" t="s">
        <v>19</v>
      </c>
      <c r="I68" s="20"/>
      <c r="J68" s="20" t="s">
        <v>85</v>
      </c>
      <c r="K68" s="20" t="s">
        <v>87</v>
      </c>
      <c r="L68" s="20" t="s">
        <v>19</v>
      </c>
      <c r="M68" s="20" t="s">
        <v>103</v>
      </c>
      <c r="N68" s="20" t="s">
        <v>11</v>
      </c>
      <c r="O68" s="20" t="s">
        <v>19</v>
      </c>
      <c r="P68" s="20" t="s">
        <v>19</v>
      </c>
      <c r="Q68" s="21"/>
      <c r="R68" s="20">
        <v>4</v>
      </c>
      <c r="S68" s="20" t="s">
        <v>58</v>
      </c>
      <c r="T68" s="20">
        <v>5</v>
      </c>
      <c r="U68" s="20" t="s">
        <v>77</v>
      </c>
      <c r="V68" s="20" t="s">
        <v>19</v>
      </c>
      <c r="W68" s="20" t="s">
        <v>84</v>
      </c>
      <c r="X68" s="20" t="s">
        <v>11</v>
      </c>
      <c r="Y68" s="20" t="s">
        <v>19</v>
      </c>
      <c r="Z68" s="20" t="s">
        <v>19</v>
      </c>
      <c r="AA68" s="22">
        <v>0.28999999999999998</v>
      </c>
      <c r="AB68" s="22">
        <v>0</v>
      </c>
      <c r="AC68" s="22"/>
      <c r="AD68" s="20" t="s">
        <v>11</v>
      </c>
      <c r="AE68" s="56">
        <v>0</v>
      </c>
      <c r="AF68" s="56"/>
      <c r="AG68" s="20"/>
      <c r="AH68" s="21"/>
    </row>
    <row r="69" spans="2:34" x14ac:dyDescent="0.25">
      <c r="B69" s="19">
        <v>59</v>
      </c>
      <c r="C69" s="19">
        <v>18</v>
      </c>
      <c r="D69" s="20" t="s">
        <v>176</v>
      </c>
      <c r="E69" s="37">
        <v>63</v>
      </c>
      <c r="F69" s="20" t="s">
        <v>20</v>
      </c>
      <c r="G69" s="20" t="s">
        <v>138</v>
      </c>
      <c r="H69" s="20" t="s">
        <v>19</v>
      </c>
      <c r="I69" s="20"/>
      <c r="J69" s="20" t="s">
        <v>140</v>
      </c>
      <c r="K69" s="20" t="s">
        <v>139</v>
      </c>
      <c r="L69" s="20" t="s">
        <v>19</v>
      </c>
      <c r="M69" s="20" t="s">
        <v>193</v>
      </c>
      <c r="N69" s="20" t="s">
        <v>11</v>
      </c>
      <c r="O69" s="20" t="s">
        <v>19</v>
      </c>
      <c r="P69" s="20" t="s">
        <v>19</v>
      </c>
      <c r="Q69" s="21"/>
      <c r="R69" s="20">
        <v>24</v>
      </c>
      <c r="S69" s="20" t="s">
        <v>12</v>
      </c>
      <c r="T69" s="20">
        <v>7</v>
      </c>
      <c r="U69" s="20" t="s">
        <v>139</v>
      </c>
      <c r="V69" s="20" t="s">
        <v>19</v>
      </c>
      <c r="W69" s="20" t="s">
        <v>201</v>
      </c>
      <c r="X69" s="20" t="s">
        <v>11</v>
      </c>
      <c r="Y69" s="20" t="s">
        <v>19</v>
      </c>
      <c r="Z69" s="20" t="s">
        <v>19</v>
      </c>
      <c r="AA69" s="22">
        <v>-0.05</v>
      </c>
      <c r="AB69" s="22">
        <v>-0.01</v>
      </c>
      <c r="AC69" s="22"/>
      <c r="AD69" s="20" t="s">
        <v>11</v>
      </c>
      <c r="AE69" s="56"/>
      <c r="AF69" s="56"/>
      <c r="AG69" s="20"/>
      <c r="AH69" s="21"/>
    </row>
    <row r="70" spans="2:34" x14ac:dyDescent="0.25">
      <c r="B70" s="19">
        <v>60</v>
      </c>
      <c r="C70" s="19">
        <v>19</v>
      </c>
      <c r="D70" s="20" t="s">
        <v>177</v>
      </c>
      <c r="E70" s="37">
        <v>65</v>
      </c>
      <c r="F70" s="20" t="s">
        <v>46</v>
      </c>
      <c r="G70" s="20" t="s">
        <v>68</v>
      </c>
      <c r="H70" s="20" t="s">
        <v>74</v>
      </c>
      <c r="I70" s="20"/>
      <c r="J70" s="20" t="s">
        <v>128</v>
      </c>
      <c r="K70" s="20" t="s">
        <v>143</v>
      </c>
      <c r="L70" s="20">
        <v>1</v>
      </c>
      <c r="M70" s="20" t="s">
        <v>194</v>
      </c>
      <c r="N70" s="20" t="s">
        <v>11</v>
      </c>
      <c r="O70" s="20" t="s">
        <v>19</v>
      </c>
      <c r="P70" s="20" t="s">
        <v>19</v>
      </c>
      <c r="Q70" s="21"/>
      <c r="R70" s="20">
        <v>98</v>
      </c>
      <c r="S70" s="20" t="s">
        <v>141</v>
      </c>
      <c r="T70" s="20">
        <v>6</v>
      </c>
      <c r="U70" s="20" t="s">
        <v>142</v>
      </c>
      <c r="V70" s="20">
        <v>1</v>
      </c>
      <c r="W70" s="20" t="s">
        <v>202</v>
      </c>
      <c r="X70" s="20" t="s">
        <v>11</v>
      </c>
      <c r="Y70" s="20" t="s">
        <v>19</v>
      </c>
      <c r="Z70" s="20" t="s">
        <v>19</v>
      </c>
      <c r="AA70" s="22">
        <v>0.08</v>
      </c>
      <c r="AB70" s="22">
        <v>0</v>
      </c>
      <c r="AC70" s="22"/>
      <c r="AD70" s="20" t="s">
        <v>11</v>
      </c>
      <c r="AE70" s="56"/>
      <c r="AF70" s="56"/>
      <c r="AG70" s="20"/>
      <c r="AH70" s="21" t="s">
        <v>158</v>
      </c>
    </row>
    <row r="71" spans="2:34" x14ac:dyDescent="0.25">
      <c r="B71" s="19">
        <v>61</v>
      </c>
      <c r="C71" s="19">
        <v>20</v>
      </c>
      <c r="D71" s="20" t="s">
        <v>178</v>
      </c>
      <c r="E71" s="37">
        <v>95</v>
      </c>
      <c r="F71" s="20" t="s">
        <v>65</v>
      </c>
      <c r="G71" s="20" t="s">
        <v>63</v>
      </c>
      <c r="H71" s="20" t="s">
        <v>183</v>
      </c>
      <c r="I71" s="20"/>
      <c r="J71" s="20" t="s">
        <v>183</v>
      </c>
      <c r="K71" s="20" t="s">
        <v>36</v>
      </c>
      <c r="L71" s="20">
        <v>1</v>
      </c>
      <c r="M71" s="20" t="s">
        <v>195</v>
      </c>
      <c r="N71" s="20" t="s">
        <v>22</v>
      </c>
      <c r="O71" s="20">
        <v>55</v>
      </c>
      <c r="P71" s="20">
        <v>1</v>
      </c>
      <c r="Q71" s="21"/>
      <c r="R71" s="20">
        <v>22</v>
      </c>
      <c r="S71" s="20" t="s">
        <v>179</v>
      </c>
      <c r="T71" s="20">
        <v>6</v>
      </c>
      <c r="U71" s="20" t="s">
        <v>180</v>
      </c>
      <c r="V71" s="20">
        <v>1</v>
      </c>
      <c r="W71" s="20" t="s">
        <v>181</v>
      </c>
      <c r="X71" s="20" t="s">
        <v>22</v>
      </c>
      <c r="Y71" s="20">
        <v>51</v>
      </c>
      <c r="Z71" s="20">
        <v>1</v>
      </c>
      <c r="AA71" s="22">
        <v>227.93</v>
      </c>
      <c r="AB71" s="31" t="s">
        <v>182</v>
      </c>
      <c r="AC71" s="22"/>
      <c r="AD71" s="22" t="s">
        <v>22</v>
      </c>
      <c r="AE71" s="56"/>
      <c r="AF71" s="56"/>
      <c r="AG71" s="20"/>
      <c r="AH71" s="21" t="s">
        <v>211</v>
      </c>
    </row>
    <row r="72" spans="2:34" x14ac:dyDescent="0.25">
      <c r="B72" s="19">
        <v>62</v>
      </c>
      <c r="C72" s="19">
        <v>21</v>
      </c>
      <c r="D72" s="20" t="s">
        <v>184</v>
      </c>
      <c r="E72" s="37">
        <v>97</v>
      </c>
      <c r="F72" s="20" t="s">
        <v>37</v>
      </c>
      <c r="G72" s="20" t="s">
        <v>7</v>
      </c>
      <c r="H72" s="20" t="s">
        <v>187</v>
      </c>
      <c r="I72" s="20"/>
      <c r="J72" s="20" t="s">
        <v>187</v>
      </c>
      <c r="K72" s="20" t="s">
        <v>188</v>
      </c>
      <c r="L72" s="20">
        <v>1</v>
      </c>
      <c r="M72" s="20" t="s">
        <v>196</v>
      </c>
      <c r="N72" s="20" t="s">
        <v>22</v>
      </c>
      <c r="O72" s="20">
        <v>57</v>
      </c>
      <c r="P72" s="20">
        <v>1</v>
      </c>
      <c r="Q72" s="21"/>
      <c r="R72" s="20">
        <v>4</v>
      </c>
      <c r="S72" s="20" t="s">
        <v>92</v>
      </c>
      <c r="T72" s="20">
        <v>6</v>
      </c>
      <c r="U72" s="20" t="s">
        <v>186</v>
      </c>
      <c r="V72" s="20">
        <v>1</v>
      </c>
      <c r="W72" s="20" t="s">
        <v>185</v>
      </c>
      <c r="X72" s="20" t="s">
        <v>22</v>
      </c>
      <c r="Y72" s="20">
        <v>51</v>
      </c>
      <c r="Z72" s="20">
        <v>3</v>
      </c>
      <c r="AA72" s="22">
        <v>16.27</v>
      </c>
      <c r="AB72" s="22">
        <v>32.08</v>
      </c>
      <c r="AC72" s="22"/>
      <c r="AD72" s="22" t="s">
        <v>22</v>
      </c>
      <c r="AE72" s="56"/>
      <c r="AF72" s="56"/>
      <c r="AG72" s="20"/>
      <c r="AH72" s="21"/>
    </row>
    <row r="73" spans="2:34" x14ac:dyDescent="0.25">
      <c r="B73" s="19">
        <v>63</v>
      </c>
      <c r="C73" s="19">
        <v>22</v>
      </c>
      <c r="D73" s="32" t="s">
        <v>205</v>
      </c>
      <c r="E73" s="38">
        <v>98</v>
      </c>
      <c r="F73" s="32" t="s">
        <v>63</v>
      </c>
      <c r="G73" s="32" t="s">
        <v>64</v>
      </c>
      <c r="H73" s="20" t="s">
        <v>19</v>
      </c>
      <c r="I73" s="32"/>
      <c r="J73" s="32" t="s">
        <v>204</v>
      </c>
      <c r="K73" s="32" t="s">
        <v>203</v>
      </c>
      <c r="L73" s="20" t="s">
        <v>19</v>
      </c>
      <c r="M73" s="32" t="s">
        <v>254</v>
      </c>
      <c r="N73" s="20" t="s">
        <v>11</v>
      </c>
      <c r="O73" s="20" t="s">
        <v>19</v>
      </c>
      <c r="P73" s="20" t="s">
        <v>19</v>
      </c>
      <c r="Q73" s="33"/>
      <c r="R73" s="32">
        <v>19</v>
      </c>
      <c r="S73" s="32" t="s">
        <v>33</v>
      </c>
      <c r="T73" s="32">
        <v>7</v>
      </c>
      <c r="U73" s="32" t="s">
        <v>203</v>
      </c>
      <c r="V73" s="20" t="s">
        <v>19</v>
      </c>
      <c r="W73" s="32" t="s">
        <v>207</v>
      </c>
      <c r="X73" s="20" t="s">
        <v>11</v>
      </c>
      <c r="Y73" s="20" t="s">
        <v>19</v>
      </c>
      <c r="Z73" s="20" t="s">
        <v>19</v>
      </c>
      <c r="AA73" s="34">
        <v>0</v>
      </c>
      <c r="AB73" s="34">
        <v>0</v>
      </c>
      <c r="AC73" s="34"/>
      <c r="AD73" s="20" t="s">
        <v>11</v>
      </c>
      <c r="AE73" s="57"/>
      <c r="AF73" s="57"/>
      <c r="AG73" s="32"/>
      <c r="AH73" s="33"/>
    </row>
    <row r="74" spans="2:34" x14ac:dyDescent="0.25">
      <c r="B74" s="19">
        <v>64</v>
      </c>
      <c r="C74" s="19">
        <v>23</v>
      </c>
      <c r="D74" s="32" t="s">
        <v>206</v>
      </c>
      <c r="E74" s="38">
        <v>100</v>
      </c>
      <c r="F74" s="32" t="s">
        <v>45</v>
      </c>
      <c r="G74" s="32" t="s">
        <v>32</v>
      </c>
      <c r="H74" s="20" t="s">
        <v>19</v>
      </c>
      <c r="I74" s="32"/>
      <c r="J74" s="32" t="s">
        <v>42</v>
      </c>
      <c r="K74" s="32" t="s">
        <v>208</v>
      </c>
      <c r="L74" s="20" t="s">
        <v>19</v>
      </c>
      <c r="M74" s="32" t="s">
        <v>255</v>
      </c>
      <c r="N74" s="20" t="s">
        <v>11</v>
      </c>
      <c r="O74" s="20" t="s">
        <v>19</v>
      </c>
      <c r="P74" s="20" t="s">
        <v>19</v>
      </c>
      <c r="Q74" s="33"/>
      <c r="R74" s="32">
        <v>85</v>
      </c>
      <c r="S74" s="32" t="s">
        <v>209</v>
      </c>
      <c r="T74" s="32">
        <v>6</v>
      </c>
      <c r="U74" s="32" t="s">
        <v>210</v>
      </c>
      <c r="V74" s="20" t="s">
        <v>19</v>
      </c>
      <c r="W74" s="32" t="s">
        <v>259</v>
      </c>
      <c r="X74" s="20" t="s">
        <v>11</v>
      </c>
      <c r="Y74" s="20" t="s">
        <v>19</v>
      </c>
      <c r="Z74" s="20" t="s">
        <v>19</v>
      </c>
      <c r="AA74" s="34">
        <v>0</v>
      </c>
      <c r="AB74" s="34">
        <v>0</v>
      </c>
      <c r="AC74" s="34"/>
      <c r="AD74" s="20" t="s">
        <v>11</v>
      </c>
      <c r="AE74" s="57"/>
      <c r="AF74" s="57"/>
      <c r="AG74" s="32"/>
      <c r="AH74" s="33"/>
    </row>
    <row r="75" spans="2:34" x14ac:dyDescent="0.25">
      <c r="B75" s="19">
        <v>65</v>
      </c>
      <c r="C75" s="19">
        <v>24</v>
      </c>
      <c r="D75" s="32" t="s">
        <v>242</v>
      </c>
      <c r="E75" s="38">
        <v>116</v>
      </c>
      <c r="F75" s="32" t="s">
        <v>31</v>
      </c>
      <c r="G75" s="32" t="s">
        <v>56</v>
      </c>
      <c r="H75" s="20" t="s">
        <v>19</v>
      </c>
      <c r="I75" s="32"/>
      <c r="J75" s="32" t="s">
        <v>117</v>
      </c>
      <c r="K75" s="32" t="s">
        <v>61</v>
      </c>
      <c r="L75" s="20" t="s">
        <v>19</v>
      </c>
      <c r="M75" s="32" t="s">
        <v>256</v>
      </c>
      <c r="N75" s="32" t="s">
        <v>124</v>
      </c>
      <c r="O75" s="32">
        <v>65</v>
      </c>
      <c r="P75" s="20" t="s">
        <v>1282</v>
      </c>
      <c r="Q75" s="33"/>
      <c r="R75" s="32">
        <v>23</v>
      </c>
      <c r="S75" s="32" t="s">
        <v>243</v>
      </c>
      <c r="T75" s="32">
        <v>7</v>
      </c>
      <c r="U75" s="32" t="s">
        <v>61</v>
      </c>
      <c r="V75" s="20" t="s">
        <v>19</v>
      </c>
      <c r="W75" s="32" t="s">
        <v>260</v>
      </c>
      <c r="X75" s="32" t="s">
        <v>124</v>
      </c>
      <c r="Y75" s="32">
        <v>26</v>
      </c>
      <c r="Z75" s="32" t="s">
        <v>244</v>
      </c>
      <c r="AA75" s="34">
        <v>-298.8</v>
      </c>
      <c r="AB75" s="34">
        <v>-10.6</v>
      </c>
      <c r="AC75" s="34"/>
      <c r="AD75" s="32" t="s">
        <v>124</v>
      </c>
      <c r="AE75" s="57"/>
      <c r="AF75" s="57"/>
      <c r="AG75" s="32"/>
      <c r="AH75" s="33"/>
    </row>
    <row r="76" spans="2:34" x14ac:dyDescent="0.25">
      <c r="B76" s="19">
        <v>66</v>
      </c>
      <c r="C76" s="19">
        <v>25</v>
      </c>
      <c r="D76" s="32" t="s">
        <v>245</v>
      </c>
      <c r="E76" s="38">
        <v>125</v>
      </c>
      <c r="F76" s="32" t="s">
        <v>56</v>
      </c>
      <c r="G76" s="32" t="s">
        <v>32</v>
      </c>
      <c r="H76" s="32" t="s">
        <v>154</v>
      </c>
      <c r="I76" s="32"/>
      <c r="J76" s="32" t="s">
        <v>58</v>
      </c>
      <c r="K76" s="32" t="s">
        <v>188</v>
      </c>
      <c r="L76" s="32">
        <v>1</v>
      </c>
      <c r="M76" s="32" t="s">
        <v>257</v>
      </c>
      <c r="N76" s="20" t="s">
        <v>11</v>
      </c>
      <c r="O76" s="20" t="s">
        <v>19</v>
      </c>
      <c r="P76" s="20" t="s">
        <v>19</v>
      </c>
      <c r="Q76" s="33"/>
      <c r="R76" s="32">
        <v>16</v>
      </c>
      <c r="S76" s="32" t="s">
        <v>246</v>
      </c>
      <c r="T76" s="32">
        <v>5</v>
      </c>
      <c r="U76" s="32" t="s">
        <v>70</v>
      </c>
      <c r="V76" s="32">
        <v>1</v>
      </c>
      <c r="W76" s="32" t="s">
        <v>261</v>
      </c>
      <c r="X76" s="20" t="s">
        <v>11</v>
      </c>
      <c r="Y76" s="20" t="s">
        <v>19</v>
      </c>
      <c r="Z76" s="20" t="s">
        <v>19</v>
      </c>
      <c r="AA76" s="34">
        <v>3.55</v>
      </c>
      <c r="AB76" s="34">
        <v>0</v>
      </c>
      <c r="AC76" s="34"/>
      <c r="AD76" s="20" t="s">
        <v>11</v>
      </c>
      <c r="AE76" s="57"/>
      <c r="AF76" s="57"/>
      <c r="AG76" s="32"/>
      <c r="AH76" s="33"/>
    </row>
    <row r="77" spans="2:34" x14ac:dyDescent="0.25">
      <c r="B77" s="19">
        <v>67</v>
      </c>
      <c r="C77" s="19">
        <v>26</v>
      </c>
      <c r="D77" s="32" t="s">
        <v>247</v>
      </c>
      <c r="E77" s="38">
        <v>127</v>
      </c>
      <c r="F77" s="32" t="s">
        <v>248</v>
      </c>
      <c r="G77" s="32" t="s">
        <v>129</v>
      </c>
      <c r="H77" s="32" t="s">
        <v>253</v>
      </c>
      <c r="I77" s="32"/>
      <c r="J77" s="32" t="s">
        <v>251</v>
      </c>
      <c r="K77" s="32" t="s">
        <v>252</v>
      </c>
      <c r="L77" s="20" t="s">
        <v>19</v>
      </c>
      <c r="M77" s="32" t="s">
        <v>258</v>
      </c>
      <c r="N77" s="32" t="s">
        <v>124</v>
      </c>
      <c r="O77" s="32">
        <v>61</v>
      </c>
      <c r="P77" s="20">
        <v>1</v>
      </c>
      <c r="Q77" s="33"/>
      <c r="R77" s="32">
        <v>8</v>
      </c>
      <c r="S77" s="32" t="s">
        <v>249</v>
      </c>
      <c r="T77" s="32">
        <v>6</v>
      </c>
      <c r="U77" s="32" t="s">
        <v>250</v>
      </c>
      <c r="V77" s="32">
        <v>1</v>
      </c>
      <c r="W77" s="32" t="s">
        <v>262</v>
      </c>
      <c r="X77" s="32" t="s">
        <v>124</v>
      </c>
      <c r="Y77" s="32">
        <v>55</v>
      </c>
      <c r="Z77" s="32">
        <v>3</v>
      </c>
      <c r="AA77" s="34">
        <v>-16.37</v>
      </c>
      <c r="AB77" s="34">
        <v>-132.79</v>
      </c>
      <c r="AC77" s="34"/>
      <c r="AD77" s="32" t="s">
        <v>124</v>
      </c>
      <c r="AE77" s="57"/>
      <c r="AF77" s="57"/>
      <c r="AG77" s="32"/>
      <c r="AH77" s="33"/>
    </row>
    <row r="78" spans="2:34" x14ac:dyDescent="0.25">
      <c r="B78" s="19">
        <v>68</v>
      </c>
      <c r="C78" s="19">
        <v>27</v>
      </c>
      <c r="D78" s="32" t="s">
        <v>263</v>
      </c>
      <c r="E78" s="38">
        <v>129</v>
      </c>
      <c r="F78" s="32" t="s">
        <v>264</v>
      </c>
      <c r="G78" s="32" t="s">
        <v>265</v>
      </c>
      <c r="H78" s="32" t="s">
        <v>267</v>
      </c>
      <c r="I78" s="32"/>
      <c r="J78" s="32" t="s">
        <v>266</v>
      </c>
      <c r="K78" s="32" t="s">
        <v>36</v>
      </c>
      <c r="L78" s="32">
        <v>1</v>
      </c>
      <c r="M78" s="32" t="s">
        <v>467</v>
      </c>
      <c r="N78" s="20" t="s">
        <v>11</v>
      </c>
      <c r="O78" s="20" t="s">
        <v>19</v>
      </c>
      <c r="P78" s="20" t="s">
        <v>19</v>
      </c>
      <c r="Q78" s="33"/>
      <c r="R78" s="32">
        <v>7</v>
      </c>
      <c r="S78" s="32" t="s">
        <v>183</v>
      </c>
      <c r="T78" s="32">
        <v>5</v>
      </c>
      <c r="U78" s="32" t="s">
        <v>229</v>
      </c>
      <c r="V78" s="32">
        <v>1</v>
      </c>
      <c r="W78" s="32" t="s">
        <v>468</v>
      </c>
      <c r="X78" s="20" t="s">
        <v>11</v>
      </c>
      <c r="Y78" s="20" t="s">
        <v>19</v>
      </c>
      <c r="Z78" s="20" t="s">
        <v>19</v>
      </c>
      <c r="AA78" s="34">
        <v>0</v>
      </c>
      <c r="AB78" s="34">
        <v>0</v>
      </c>
      <c r="AC78" s="34"/>
      <c r="AD78" s="20" t="s">
        <v>11</v>
      </c>
      <c r="AE78" s="57"/>
      <c r="AF78" s="57"/>
      <c r="AG78" s="32"/>
      <c r="AH78" s="33"/>
    </row>
    <row r="79" spans="2:34" x14ac:dyDescent="0.25">
      <c r="B79" s="19">
        <v>69</v>
      </c>
      <c r="C79" s="19">
        <v>28</v>
      </c>
      <c r="D79" s="32" t="s">
        <v>273</v>
      </c>
      <c r="E79" s="38">
        <v>140</v>
      </c>
      <c r="F79" s="32" t="s">
        <v>270</v>
      </c>
      <c r="G79" s="32" t="s">
        <v>68</v>
      </c>
      <c r="H79" s="20" t="s">
        <v>19</v>
      </c>
      <c r="I79" s="32"/>
      <c r="J79" s="32" t="s">
        <v>268</v>
      </c>
      <c r="K79" s="32" t="s">
        <v>269</v>
      </c>
      <c r="L79" s="20" t="s">
        <v>19</v>
      </c>
      <c r="M79" s="32" t="s">
        <v>469</v>
      </c>
      <c r="N79" s="20" t="s">
        <v>11</v>
      </c>
      <c r="O79" s="20" t="s">
        <v>19</v>
      </c>
      <c r="P79" s="20" t="s">
        <v>19</v>
      </c>
      <c r="Q79" s="33"/>
      <c r="R79" s="32">
        <v>10</v>
      </c>
      <c r="S79" s="32" t="s">
        <v>271</v>
      </c>
      <c r="T79" s="32">
        <v>5</v>
      </c>
      <c r="U79" s="32" t="s">
        <v>272</v>
      </c>
      <c r="V79" s="20" t="s">
        <v>19</v>
      </c>
      <c r="W79" s="32" t="s">
        <v>470</v>
      </c>
      <c r="X79" s="20" t="s">
        <v>11</v>
      </c>
      <c r="Y79" s="20" t="s">
        <v>19</v>
      </c>
      <c r="Z79" s="20" t="s">
        <v>19</v>
      </c>
      <c r="AA79" s="34">
        <v>0</v>
      </c>
      <c r="AB79" s="34">
        <v>-7.0000000000000007E-2</v>
      </c>
      <c r="AC79" s="34"/>
      <c r="AD79" s="20" t="s">
        <v>11</v>
      </c>
      <c r="AE79" s="57"/>
      <c r="AF79" s="57"/>
      <c r="AG79" s="32"/>
      <c r="AH79" s="33"/>
    </row>
    <row r="80" spans="2:34" x14ac:dyDescent="0.25">
      <c r="B80" s="43">
        <v>70</v>
      </c>
      <c r="C80" s="19">
        <v>29</v>
      </c>
      <c r="D80" s="32" t="s">
        <v>298</v>
      </c>
      <c r="E80" s="38">
        <v>142</v>
      </c>
      <c r="F80" s="32" t="s">
        <v>295</v>
      </c>
      <c r="G80" s="32" t="s">
        <v>21</v>
      </c>
      <c r="H80" s="20" t="s">
        <v>297</v>
      </c>
      <c r="I80" s="32"/>
      <c r="J80" s="32" t="s">
        <v>130</v>
      </c>
      <c r="K80" s="32" t="s">
        <v>296</v>
      </c>
      <c r="L80" s="20" t="s">
        <v>19</v>
      </c>
      <c r="M80" s="32" t="s">
        <v>471</v>
      </c>
      <c r="N80" s="20" t="s">
        <v>11</v>
      </c>
      <c r="O80" s="20" t="s">
        <v>19</v>
      </c>
      <c r="P80" s="20" t="s">
        <v>19</v>
      </c>
      <c r="Q80" s="33"/>
      <c r="R80" s="32">
        <v>134</v>
      </c>
      <c r="S80" s="32" t="s">
        <v>297</v>
      </c>
      <c r="T80" s="32">
        <v>5</v>
      </c>
      <c r="U80" s="32" t="s">
        <v>59</v>
      </c>
      <c r="V80" s="32">
        <v>1</v>
      </c>
      <c r="W80" s="32" t="s">
        <v>472</v>
      </c>
      <c r="X80" s="20" t="s">
        <v>11</v>
      </c>
      <c r="Y80" s="20" t="s">
        <v>19</v>
      </c>
      <c r="Z80" s="20" t="s">
        <v>19</v>
      </c>
      <c r="AA80" s="34">
        <v>0</v>
      </c>
      <c r="AB80" s="34">
        <v>0.4</v>
      </c>
      <c r="AC80" s="34"/>
      <c r="AD80" s="20" t="s">
        <v>11</v>
      </c>
      <c r="AE80" s="57"/>
      <c r="AF80" s="57"/>
      <c r="AG80" s="32"/>
      <c r="AH80" s="33"/>
    </row>
    <row r="81" spans="2:34" x14ac:dyDescent="0.25">
      <c r="B81" s="43">
        <v>71</v>
      </c>
      <c r="C81" s="19">
        <v>30</v>
      </c>
      <c r="D81" s="32" t="s">
        <v>448</v>
      </c>
      <c r="E81" s="38">
        <v>155</v>
      </c>
      <c r="F81" s="32" t="s">
        <v>20</v>
      </c>
      <c r="G81" s="32" t="s">
        <v>108</v>
      </c>
      <c r="H81" s="32" t="s">
        <v>452</v>
      </c>
      <c r="I81" s="32"/>
      <c r="J81" s="32" t="s">
        <v>451</v>
      </c>
      <c r="K81" s="32" t="s">
        <v>450</v>
      </c>
      <c r="L81" s="32">
        <v>1</v>
      </c>
      <c r="M81" s="32" t="s">
        <v>453</v>
      </c>
      <c r="N81" s="20" t="s">
        <v>11</v>
      </c>
      <c r="O81" s="20" t="s">
        <v>19</v>
      </c>
      <c r="P81" s="20" t="s">
        <v>19</v>
      </c>
      <c r="Q81" s="33"/>
      <c r="R81" s="32">
        <v>81</v>
      </c>
      <c r="S81" s="32" t="s">
        <v>449</v>
      </c>
      <c r="T81" s="32">
        <v>7</v>
      </c>
      <c r="U81" s="32" t="s">
        <v>450</v>
      </c>
      <c r="V81" s="32">
        <v>1</v>
      </c>
      <c r="W81" s="32" t="s">
        <v>454</v>
      </c>
      <c r="X81" s="32" t="s">
        <v>22</v>
      </c>
      <c r="Y81" s="32">
        <v>47</v>
      </c>
      <c r="Z81" s="32" t="s">
        <v>455</v>
      </c>
      <c r="AA81" s="34">
        <v>297.63</v>
      </c>
      <c r="AB81" s="34">
        <v>317.61</v>
      </c>
      <c r="AC81" s="34"/>
      <c r="AD81" s="32" t="s">
        <v>22</v>
      </c>
      <c r="AE81" s="57">
        <v>1</v>
      </c>
      <c r="AF81" s="57"/>
      <c r="AG81" s="32"/>
      <c r="AH81" s="33" t="s">
        <v>456</v>
      </c>
    </row>
    <row r="82" spans="2:34" x14ac:dyDescent="0.25">
      <c r="B82" s="43">
        <v>72</v>
      </c>
      <c r="C82" s="19">
        <v>31</v>
      </c>
      <c r="D82" s="32" t="s">
        <v>457</v>
      </c>
      <c r="E82" s="38">
        <v>163</v>
      </c>
      <c r="F82" s="32" t="s">
        <v>270</v>
      </c>
      <c r="G82" s="32" t="s">
        <v>138</v>
      </c>
      <c r="H82" s="32" t="s">
        <v>460</v>
      </c>
      <c r="I82" s="32"/>
      <c r="J82" s="32" t="s">
        <v>459</v>
      </c>
      <c r="K82" s="32" t="s">
        <v>461</v>
      </c>
      <c r="L82" s="32">
        <v>1</v>
      </c>
      <c r="M82" s="32" t="s">
        <v>473</v>
      </c>
      <c r="N82" s="20" t="s">
        <v>11</v>
      </c>
      <c r="O82" s="20" t="s">
        <v>19</v>
      </c>
      <c r="P82" s="20" t="s">
        <v>19</v>
      </c>
      <c r="Q82" s="33"/>
      <c r="R82" s="32">
        <v>16</v>
      </c>
      <c r="S82" s="32" t="s">
        <v>58</v>
      </c>
      <c r="T82" s="32">
        <v>6</v>
      </c>
      <c r="U82" s="32" t="s">
        <v>458</v>
      </c>
      <c r="V82" s="32">
        <v>1</v>
      </c>
      <c r="W82" s="32" t="s">
        <v>474</v>
      </c>
      <c r="X82" s="20" t="s">
        <v>11</v>
      </c>
      <c r="Y82" s="20" t="s">
        <v>19</v>
      </c>
      <c r="Z82" s="20" t="s">
        <v>19</v>
      </c>
      <c r="AA82" s="34">
        <v>-0.01</v>
      </c>
      <c r="AB82" s="34">
        <v>0</v>
      </c>
      <c r="AC82" s="34"/>
      <c r="AD82" s="20" t="s">
        <v>11</v>
      </c>
      <c r="AE82" s="57"/>
      <c r="AF82" s="57"/>
      <c r="AG82" s="32"/>
      <c r="AH82" s="33"/>
    </row>
    <row r="83" spans="2:34" x14ac:dyDescent="0.25">
      <c r="B83" s="43">
        <v>73</v>
      </c>
      <c r="C83" s="19">
        <v>32</v>
      </c>
      <c r="D83" s="32" t="s">
        <v>462</v>
      </c>
      <c r="E83" s="38">
        <v>166</v>
      </c>
      <c r="F83" s="32" t="s">
        <v>37</v>
      </c>
      <c r="G83" s="32" t="s">
        <v>56</v>
      </c>
      <c r="H83" s="32" t="s">
        <v>60</v>
      </c>
      <c r="I83" s="32"/>
      <c r="J83" s="32" t="s">
        <v>154</v>
      </c>
      <c r="K83" s="32" t="s">
        <v>43</v>
      </c>
      <c r="L83" s="32">
        <v>1</v>
      </c>
      <c r="M83" s="32" t="s">
        <v>475</v>
      </c>
      <c r="N83" s="20" t="s">
        <v>11</v>
      </c>
      <c r="O83" s="20" t="s">
        <v>19</v>
      </c>
      <c r="P83" s="20" t="s">
        <v>19</v>
      </c>
      <c r="Q83" s="33"/>
      <c r="R83" s="32">
        <v>10</v>
      </c>
      <c r="S83" s="32" t="s">
        <v>463</v>
      </c>
      <c r="T83" s="32">
        <v>5</v>
      </c>
      <c r="U83" s="32" t="s">
        <v>41</v>
      </c>
      <c r="V83" s="32">
        <v>1</v>
      </c>
      <c r="W83" s="32" t="s">
        <v>476</v>
      </c>
      <c r="X83" s="20" t="s">
        <v>11</v>
      </c>
      <c r="Y83" s="20" t="s">
        <v>19</v>
      </c>
      <c r="Z83" s="20" t="s">
        <v>19</v>
      </c>
      <c r="AA83" s="34">
        <v>4.08</v>
      </c>
      <c r="AB83" s="34">
        <v>0.38</v>
      </c>
      <c r="AC83" s="34"/>
      <c r="AD83" s="20" t="s">
        <v>11</v>
      </c>
      <c r="AE83" s="57"/>
      <c r="AF83" s="57"/>
      <c r="AG83" s="32"/>
      <c r="AH83" s="33" t="s">
        <v>466</v>
      </c>
    </row>
    <row r="84" spans="2:34" x14ac:dyDescent="0.25">
      <c r="B84" s="43">
        <v>74</v>
      </c>
      <c r="C84" s="19">
        <v>33</v>
      </c>
      <c r="D84" s="32" t="s">
        <v>465</v>
      </c>
      <c r="E84" s="38">
        <v>177</v>
      </c>
      <c r="F84" s="32" t="s">
        <v>72</v>
      </c>
      <c r="G84" s="32" t="s">
        <v>129</v>
      </c>
      <c r="H84" s="20" t="s">
        <v>19</v>
      </c>
      <c r="I84" s="32"/>
      <c r="J84" s="32" t="s">
        <v>78</v>
      </c>
      <c r="K84" s="32" t="s">
        <v>233</v>
      </c>
      <c r="L84" s="20" t="s">
        <v>19</v>
      </c>
      <c r="M84" s="32" t="s">
        <v>477</v>
      </c>
      <c r="N84" s="20" t="s">
        <v>11</v>
      </c>
      <c r="O84" s="20" t="s">
        <v>19</v>
      </c>
      <c r="P84" s="20" t="s">
        <v>19</v>
      </c>
      <c r="Q84" s="33"/>
      <c r="R84" s="32">
        <v>22</v>
      </c>
      <c r="S84" s="32" t="s">
        <v>451</v>
      </c>
      <c r="T84" s="32">
        <v>5</v>
      </c>
      <c r="U84" s="32" t="s">
        <v>77</v>
      </c>
      <c r="V84" s="20" t="s">
        <v>19</v>
      </c>
      <c r="W84" s="32" t="s">
        <v>464</v>
      </c>
      <c r="X84" s="20" t="s">
        <v>11</v>
      </c>
      <c r="Y84" s="20" t="s">
        <v>19</v>
      </c>
      <c r="Z84" s="20" t="s">
        <v>19</v>
      </c>
      <c r="AA84" s="34">
        <v>0</v>
      </c>
      <c r="AB84" s="34">
        <v>0</v>
      </c>
      <c r="AC84" s="34"/>
      <c r="AD84" s="20" t="s">
        <v>11</v>
      </c>
      <c r="AE84" s="57"/>
      <c r="AF84" s="57"/>
      <c r="AG84" s="32"/>
      <c r="AH84" s="33" t="s">
        <v>77</v>
      </c>
    </row>
    <row r="85" spans="2:34" x14ac:dyDescent="0.25">
      <c r="B85" s="43">
        <v>75</v>
      </c>
      <c r="C85" s="19">
        <v>34</v>
      </c>
      <c r="D85" s="32" t="s">
        <v>514</v>
      </c>
      <c r="E85" s="38">
        <v>193</v>
      </c>
      <c r="F85" s="32" t="s">
        <v>21</v>
      </c>
      <c r="G85" s="32" t="s">
        <v>7</v>
      </c>
      <c r="H85" s="32" t="s">
        <v>243</v>
      </c>
      <c r="I85" s="32"/>
      <c r="J85" s="32" t="s">
        <v>266</v>
      </c>
      <c r="K85" s="32" t="s">
        <v>517</v>
      </c>
      <c r="L85" s="20" t="s">
        <v>19</v>
      </c>
      <c r="M85" s="32" t="s">
        <v>1025</v>
      </c>
      <c r="N85" s="20" t="s">
        <v>11</v>
      </c>
      <c r="O85" s="20" t="s">
        <v>19</v>
      </c>
      <c r="P85" s="20" t="s">
        <v>19</v>
      </c>
      <c r="Q85" s="33"/>
      <c r="R85" s="32">
        <v>16</v>
      </c>
      <c r="S85" s="32" t="s">
        <v>515</v>
      </c>
      <c r="T85" s="32">
        <v>5</v>
      </c>
      <c r="U85" s="32" t="s">
        <v>516</v>
      </c>
      <c r="V85" s="32">
        <v>1</v>
      </c>
      <c r="W85" s="32" t="s">
        <v>1037</v>
      </c>
      <c r="X85" s="20" t="s">
        <v>11</v>
      </c>
      <c r="Y85" s="20" t="s">
        <v>19</v>
      </c>
      <c r="Z85" s="20" t="s">
        <v>19</v>
      </c>
      <c r="AA85" s="34">
        <v>-0.1</v>
      </c>
      <c r="AB85" s="34">
        <v>0</v>
      </c>
      <c r="AC85" s="34"/>
      <c r="AD85" s="20" t="s">
        <v>11</v>
      </c>
      <c r="AE85" s="57"/>
      <c r="AF85" s="57"/>
      <c r="AG85" s="32"/>
      <c r="AH85" s="33"/>
    </row>
    <row r="86" spans="2:34" x14ac:dyDescent="0.25">
      <c r="B86" s="43">
        <v>76</v>
      </c>
      <c r="C86" s="19">
        <v>35</v>
      </c>
      <c r="D86" s="32" t="s">
        <v>549</v>
      </c>
      <c r="E86" s="38">
        <v>196</v>
      </c>
      <c r="F86" s="32" t="s">
        <v>248</v>
      </c>
      <c r="G86" s="32" t="s">
        <v>63</v>
      </c>
      <c r="H86" s="32" t="s">
        <v>92</v>
      </c>
      <c r="I86" s="32"/>
      <c r="J86" s="32" t="s">
        <v>551</v>
      </c>
      <c r="K86" s="32" t="s">
        <v>43</v>
      </c>
      <c r="L86" s="32">
        <v>1</v>
      </c>
      <c r="M86" s="32" t="s">
        <v>1026</v>
      </c>
      <c r="N86" s="20" t="s">
        <v>11</v>
      </c>
      <c r="O86" s="20" t="s">
        <v>19</v>
      </c>
      <c r="P86" s="20" t="s">
        <v>19</v>
      </c>
      <c r="Q86" s="33"/>
      <c r="R86" s="32">
        <v>39</v>
      </c>
      <c r="S86" s="32" t="s">
        <v>550</v>
      </c>
      <c r="T86" s="32">
        <v>5</v>
      </c>
      <c r="U86" s="32" t="s">
        <v>234</v>
      </c>
      <c r="V86" s="32">
        <v>1</v>
      </c>
      <c r="W86" s="32" t="s">
        <v>1038</v>
      </c>
      <c r="X86" s="20" t="s">
        <v>11</v>
      </c>
      <c r="Y86" s="20" t="s">
        <v>19</v>
      </c>
      <c r="Z86" s="20" t="s">
        <v>19</v>
      </c>
      <c r="AA86" s="34">
        <v>0</v>
      </c>
      <c r="AB86" s="34">
        <v>0</v>
      </c>
      <c r="AC86" s="34"/>
      <c r="AD86" s="20" t="s">
        <v>11</v>
      </c>
      <c r="AE86" s="57"/>
      <c r="AF86" s="57"/>
      <c r="AG86" s="32"/>
      <c r="AH86" s="33" t="s">
        <v>25</v>
      </c>
    </row>
    <row r="87" spans="2:34" x14ac:dyDescent="0.25">
      <c r="B87" s="43">
        <v>77</v>
      </c>
      <c r="C87" s="19">
        <v>36</v>
      </c>
      <c r="D87" s="32" t="s">
        <v>552</v>
      </c>
      <c r="E87" s="38">
        <v>197</v>
      </c>
      <c r="F87" s="32" t="s">
        <v>553</v>
      </c>
      <c r="G87" s="32" t="s">
        <v>554</v>
      </c>
      <c r="H87" s="32" t="s">
        <v>149</v>
      </c>
      <c r="I87" s="32"/>
      <c r="J87" s="32" t="s">
        <v>155</v>
      </c>
      <c r="K87" s="32" t="s">
        <v>93</v>
      </c>
      <c r="L87" s="32">
        <v>1</v>
      </c>
      <c r="M87" s="32" t="s">
        <v>1027</v>
      </c>
      <c r="N87" s="20" t="s">
        <v>11</v>
      </c>
      <c r="O87" s="20" t="s">
        <v>19</v>
      </c>
      <c r="P87" s="20" t="s">
        <v>19</v>
      </c>
      <c r="Q87" s="33"/>
      <c r="R87" s="32">
        <v>14</v>
      </c>
      <c r="S87" s="32" t="s">
        <v>555</v>
      </c>
      <c r="T87" s="32">
        <v>5</v>
      </c>
      <c r="U87" s="32" t="s">
        <v>14</v>
      </c>
      <c r="V87" s="32">
        <v>1</v>
      </c>
      <c r="W87" s="32" t="s">
        <v>1039</v>
      </c>
      <c r="X87" s="20" t="s">
        <v>11</v>
      </c>
      <c r="Y87" s="20" t="s">
        <v>19</v>
      </c>
      <c r="Z87" s="20" t="s">
        <v>19</v>
      </c>
      <c r="AA87" s="34">
        <v>0</v>
      </c>
      <c r="AB87" s="34">
        <v>0</v>
      </c>
      <c r="AC87" s="34"/>
      <c r="AD87" s="20" t="s">
        <v>11</v>
      </c>
      <c r="AE87" s="57"/>
      <c r="AF87" s="57"/>
      <c r="AG87" s="32"/>
      <c r="AH87" s="33" t="s">
        <v>229</v>
      </c>
    </row>
    <row r="88" spans="2:34" x14ac:dyDescent="0.25">
      <c r="B88" s="43">
        <v>78</v>
      </c>
      <c r="C88" s="19">
        <v>37</v>
      </c>
      <c r="D88" s="32" t="s">
        <v>772</v>
      </c>
      <c r="E88" s="38">
        <v>202</v>
      </c>
      <c r="F88" s="32" t="s">
        <v>213</v>
      </c>
      <c r="G88" s="32" t="s">
        <v>129</v>
      </c>
      <c r="H88" s="32" t="s">
        <v>155</v>
      </c>
      <c r="I88" s="32"/>
      <c r="J88" s="32" t="s">
        <v>767</v>
      </c>
      <c r="K88" s="32" t="s">
        <v>93</v>
      </c>
      <c r="L88" s="32">
        <v>1</v>
      </c>
      <c r="M88" s="32" t="s">
        <v>1028</v>
      </c>
      <c r="N88" s="20" t="s">
        <v>11</v>
      </c>
      <c r="O88" s="20" t="s">
        <v>19</v>
      </c>
      <c r="P88" s="20" t="s">
        <v>19</v>
      </c>
      <c r="Q88" s="33"/>
      <c r="R88" s="32">
        <v>26</v>
      </c>
      <c r="S88" s="32" t="s">
        <v>136</v>
      </c>
      <c r="T88" s="32">
        <v>6</v>
      </c>
      <c r="U88" s="32" t="s">
        <v>218</v>
      </c>
      <c r="V88" s="32">
        <v>1</v>
      </c>
      <c r="W88" s="32" t="s">
        <v>1040</v>
      </c>
      <c r="X88" s="20" t="s">
        <v>11</v>
      </c>
      <c r="Y88" s="20" t="s">
        <v>19</v>
      </c>
      <c r="Z88" s="20" t="s">
        <v>19</v>
      </c>
      <c r="AA88" s="34">
        <v>0</v>
      </c>
      <c r="AB88" s="34">
        <v>-0.01</v>
      </c>
      <c r="AC88" s="34"/>
      <c r="AD88" s="20" t="s">
        <v>11</v>
      </c>
      <c r="AE88" s="57"/>
      <c r="AF88" s="57"/>
      <c r="AG88" s="32"/>
      <c r="AH88" s="33"/>
    </row>
    <row r="89" spans="2:34" x14ac:dyDescent="0.25">
      <c r="B89" s="43">
        <v>79</v>
      </c>
      <c r="C89" s="19">
        <v>38</v>
      </c>
      <c r="D89" s="32" t="s">
        <v>771</v>
      </c>
      <c r="E89" s="38">
        <v>204</v>
      </c>
      <c r="F89" s="32" t="s">
        <v>108</v>
      </c>
      <c r="G89" s="32" t="s">
        <v>265</v>
      </c>
      <c r="H89" s="20" t="s">
        <v>19</v>
      </c>
      <c r="I89" s="32"/>
      <c r="J89" s="32" t="s">
        <v>769</v>
      </c>
      <c r="K89" s="32" t="s">
        <v>768</v>
      </c>
      <c r="L89" s="20" t="s">
        <v>19</v>
      </c>
      <c r="M89" s="32" t="s">
        <v>1029</v>
      </c>
      <c r="N89" s="20" t="s">
        <v>11</v>
      </c>
      <c r="O89" s="20" t="s">
        <v>19</v>
      </c>
      <c r="P89" s="20" t="s">
        <v>19</v>
      </c>
      <c r="Q89" s="33"/>
      <c r="R89" s="32">
        <v>15</v>
      </c>
      <c r="S89" s="32" t="s">
        <v>770</v>
      </c>
      <c r="T89" s="32">
        <v>7</v>
      </c>
      <c r="U89" s="32" t="s">
        <v>768</v>
      </c>
      <c r="V89" s="20" t="s">
        <v>19</v>
      </c>
      <c r="W89" s="32" t="s">
        <v>1041</v>
      </c>
      <c r="X89" s="20" t="s">
        <v>11</v>
      </c>
      <c r="Y89" s="20" t="s">
        <v>19</v>
      </c>
      <c r="Z89" s="20" t="s">
        <v>19</v>
      </c>
      <c r="AA89" s="34">
        <v>0</v>
      </c>
      <c r="AB89" s="34">
        <v>0</v>
      </c>
      <c r="AC89" s="34"/>
      <c r="AD89" s="20" t="s">
        <v>11</v>
      </c>
      <c r="AE89" s="57"/>
      <c r="AF89" s="57"/>
      <c r="AG89" s="32"/>
      <c r="AH89" s="33"/>
    </row>
    <row r="90" spans="2:34" x14ac:dyDescent="0.25">
      <c r="B90" s="43">
        <v>80</v>
      </c>
      <c r="C90" s="19">
        <v>39</v>
      </c>
      <c r="D90" s="32" t="s">
        <v>818</v>
      </c>
      <c r="E90" s="38">
        <v>213</v>
      </c>
      <c r="F90" s="32" t="s">
        <v>63</v>
      </c>
      <c r="G90" s="32" t="s">
        <v>138</v>
      </c>
      <c r="H90" s="32" t="s">
        <v>830</v>
      </c>
      <c r="I90" s="32"/>
      <c r="J90" s="32" t="s">
        <v>819</v>
      </c>
      <c r="K90" s="32" t="s">
        <v>821</v>
      </c>
      <c r="L90" s="32">
        <v>1</v>
      </c>
      <c r="M90" s="32" t="s">
        <v>1030</v>
      </c>
      <c r="N90" s="20" t="s">
        <v>11</v>
      </c>
      <c r="O90" s="20" t="s">
        <v>19</v>
      </c>
      <c r="P90" s="20" t="s">
        <v>19</v>
      </c>
      <c r="Q90" s="33"/>
      <c r="R90" s="32">
        <v>9</v>
      </c>
      <c r="S90" s="32" t="s">
        <v>820</v>
      </c>
      <c r="T90" s="32">
        <v>5</v>
      </c>
      <c r="U90" s="32" t="s">
        <v>66</v>
      </c>
      <c r="V90" s="32">
        <v>1</v>
      </c>
      <c r="W90" s="32" t="s">
        <v>1042</v>
      </c>
      <c r="X90" s="20" t="s">
        <v>11</v>
      </c>
      <c r="Y90" s="20" t="s">
        <v>19</v>
      </c>
      <c r="Z90" s="20" t="s">
        <v>19</v>
      </c>
      <c r="AA90" s="34">
        <v>0</v>
      </c>
      <c r="AB90" s="34">
        <v>0</v>
      </c>
      <c r="AC90" s="34"/>
      <c r="AD90" s="20" t="s">
        <v>11</v>
      </c>
      <c r="AE90" s="57"/>
      <c r="AF90" s="57"/>
      <c r="AG90" s="32"/>
      <c r="AH90" s="33"/>
    </row>
    <row r="91" spans="2:34" x14ac:dyDescent="0.25">
      <c r="B91" s="43">
        <v>81</v>
      </c>
      <c r="C91" s="19">
        <v>40</v>
      </c>
      <c r="D91" s="32" t="s">
        <v>826</v>
      </c>
      <c r="E91" s="38">
        <v>216</v>
      </c>
      <c r="F91" s="32" t="s">
        <v>21</v>
      </c>
      <c r="G91" s="32" t="s">
        <v>56</v>
      </c>
      <c r="H91" s="32" t="s">
        <v>243</v>
      </c>
      <c r="I91" s="32"/>
      <c r="J91" s="32" t="s">
        <v>451</v>
      </c>
      <c r="K91" s="32" t="s">
        <v>829</v>
      </c>
      <c r="L91" s="32">
        <v>1</v>
      </c>
      <c r="M91" s="32" t="s">
        <v>1031</v>
      </c>
      <c r="N91" s="32" t="s">
        <v>22</v>
      </c>
      <c r="O91" s="32">
        <v>86</v>
      </c>
      <c r="P91" s="20">
        <v>1</v>
      </c>
      <c r="Q91" s="33"/>
      <c r="R91" s="32">
        <v>15</v>
      </c>
      <c r="S91" s="32" t="s">
        <v>828</v>
      </c>
      <c r="T91" s="32">
        <v>5</v>
      </c>
      <c r="U91" s="32" t="s">
        <v>827</v>
      </c>
      <c r="V91" s="32">
        <v>1</v>
      </c>
      <c r="W91" s="32" t="s">
        <v>1043</v>
      </c>
      <c r="X91" s="32" t="s">
        <v>22</v>
      </c>
      <c r="Y91" s="32">
        <v>87</v>
      </c>
      <c r="Z91" s="32">
        <v>21</v>
      </c>
      <c r="AA91" s="34">
        <v>89.99</v>
      </c>
      <c r="AB91" s="34">
        <v>1.62</v>
      </c>
      <c r="AC91" s="34"/>
      <c r="AD91" s="32" t="s">
        <v>22</v>
      </c>
      <c r="AE91" s="57"/>
      <c r="AF91" s="57"/>
      <c r="AG91" s="32"/>
      <c r="AH91" s="33" t="s">
        <v>827</v>
      </c>
    </row>
    <row r="92" spans="2:34" x14ac:dyDescent="0.25">
      <c r="B92" s="43">
        <v>82</v>
      </c>
      <c r="C92" s="19">
        <v>41</v>
      </c>
      <c r="D92" s="32" t="s">
        <v>873</v>
      </c>
      <c r="E92" s="38">
        <v>232</v>
      </c>
      <c r="F92" s="32" t="s">
        <v>270</v>
      </c>
      <c r="G92" s="32" t="s">
        <v>46</v>
      </c>
      <c r="H92" s="32" t="s">
        <v>945</v>
      </c>
      <c r="I92" s="32"/>
      <c r="J92" s="32" t="s">
        <v>945</v>
      </c>
      <c r="K92" s="32" t="s">
        <v>93</v>
      </c>
      <c r="L92" s="32">
        <v>1</v>
      </c>
      <c r="M92" s="32" t="s">
        <v>1032</v>
      </c>
      <c r="N92" s="20" t="s">
        <v>11</v>
      </c>
      <c r="O92" s="20" t="s">
        <v>19</v>
      </c>
      <c r="P92" s="20" t="s">
        <v>19</v>
      </c>
      <c r="Q92" s="33"/>
      <c r="R92" s="32">
        <v>17</v>
      </c>
      <c r="S92" s="32" t="s">
        <v>58</v>
      </c>
      <c r="T92" s="32">
        <v>6</v>
      </c>
      <c r="U92" s="32" t="s">
        <v>218</v>
      </c>
      <c r="V92" s="32">
        <v>1</v>
      </c>
      <c r="W92" s="32" t="s">
        <v>1044</v>
      </c>
      <c r="X92" s="20" t="s">
        <v>11</v>
      </c>
      <c r="Y92" s="20" t="s">
        <v>19</v>
      </c>
      <c r="Z92" s="20" t="s">
        <v>19</v>
      </c>
      <c r="AA92" s="34">
        <v>0</v>
      </c>
      <c r="AB92" s="34">
        <v>0</v>
      </c>
      <c r="AC92" s="34"/>
      <c r="AD92" s="20" t="s">
        <v>11</v>
      </c>
      <c r="AE92" s="57"/>
      <c r="AF92" s="57"/>
      <c r="AG92" s="32"/>
      <c r="AH92" s="33"/>
    </row>
    <row r="93" spans="2:34" x14ac:dyDescent="0.25">
      <c r="B93" s="43">
        <v>83</v>
      </c>
      <c r="C93" s="19">
        <v>42</v>
      </c>
      <c r="D93" s="32" t="s">
        <v>876</v>
      </c>
      <c r="E93" s="38">
        <v>242</v>
      </c>
      <c r="F93" s="32" t="s">
        <v>248</v>
      </c>
      <c r="G93" s="32" t="s">
        <v>56</v>
      </c>
      <c r="H93" s="32" t="s">
        <v>948</v>
      </c>
      <c r="I93" s="32"/>
      <c r="J93" s="32" t="s">
        <v>946</v>
      </c>
      <c r="K93" s="32" t="s">
        <v>947</v>
      </c>
      <c r="L93" s="20" t="s">
        <v>19</v>
      </c>
      <c r="M93" s="32" t="s">
        <v>1033</v>
      </c>
      <c r="N93" s="32" t="s">
        <v>22</v>
      </c>
      <c r="O93" s="32">
        <v>43</v>
      </c>
      <c r="P93" s="20">
        <v>2</v>
      </c>
      <c r="Q93" s="33"/>
      <c r="R93" s="32">
        <v>6</v>
      </c>
      <c r="S93" s="32" t="s">
        <v>874</v>
      </c>
      <c r="T93" s="32">
        <v>5</v>
      </c>
      <c r="U93" s="32" t="s">
        <v>875</v>
      </c>
      <c r="V93" s="32">
        <v>1</v>
      </c>
      <c r="W93" s="32" t="s">
        <v>1045</v>
      </c>
      <c r="X93" s="32" t="s">
        <v>22</v>
      </c>
      <c r="Y93" s="32">
        <v>19</v>
      </c>
      <c r="Z93" s="32">
        <v>1</v>
      </c>
      <c r="AA93" s="34">
        <v>327.26</v>
      </c>
      <c r="AB93" s="34">
        <v>14.1</v>
      </c>
      <c r="AC93" s="34"/>
      <c r="AD93" s="32" t="s">
        <v>22</v>
      </c>
      <c r="AE93" s="57"/>
      <c r="AF93" s="57"/>
      <c r="AG93" s="32"/>
      <c r="AH93" s="33"/>
    </row>
    <row r="94" spans="2:34" x14ac:dyDescent="0.25">
      <c r="B94" s="43">
        <v>84</v>
      </c>
      <c r="C94" s="19">
        <v>43</v>
      </c>
      <c r="D94" s="32" t="s">
        <v>919</v>
      </c>
      <c r="E94" s="38">
        <v>247</v>
      </c>
      <c r="F94" s="32" t="s">
        <v>20</v>
      </c>
      <c r="G94" s="32" t="s">
        <v>554</v>
      </c>
      <c r="H94" s="32" t="s">
        <v>92</v>
      </c>
      <c r="I94" s="32"/>
      <c r="J94" s="32" t="s">
        <v>952</v>
      </c>
      <c r="K94" s="32" t="s">
        <v>126</v>
      </c>
      <c r="L94" s="32">
        <v>1</v>
      </c>
      <c r="M94" s="32" t="s">
        <v>951</v>
      </c>
      <c r="N94" s="20" t="s">
        <v>11</v>
      </c>
      <c r="O94" s="20" t="s">
        <v>19</v>
      </c>
      <c r="P94" s="20" t="s">
        <v>19</v>
      </c>
      <c r="Q94" s="33"/>
      <c r="R94" s="32">
        <v>5</v>
      </c>
      <c r="S94" s="32" t="s">
        <v>949</v>
      </c>
      <c r="T94" s="32">
        <v>5</v>
      </c>
      <c r="U94" s="32" t="s">
        <v>950</v>
      </c>
      <c r="V94" s="32">
        <v>1</v>
      </c>
      <c r="W94" s="32" t="s">
        <v>1046</v>
      </c>
      <c r="X94" s="20" t="s">
        <v>11</v>
      </c>
      <c r="Y94" s="20" t="s">
        <v>19</v>
      </c>
      <c r="Z94" s="20" t="s">
        <v>19</v>
      </c>
      <c r="AA94" s="34">
        <v>-0.26</v>
      </c>
      <c r="AB94" s="34">
        <v>-2.98</v>
      </c>
      <c r="AC94" s="34"/>
      <c r="AD94" s="20" t="s">
        <v>11</v>
      </c>
      <c r="AE94" s="57"/>
      <c r="AF94" s="57"/>
      <c r="AG94" s="32"/>
      <c r="AH94" s="33" t="s">
        <v>827</v>
      </c>
    </row>
    <row r="95" spans="2:34" x14ac:dyDescent="0.25">
      <c r="B95" s="43">
        <v>85</v>
      </c>
      <c r="C95" s="19">
        <v>44</v>
      </c>
      <c r="D95" s="32" t="s">
        <v>921</v>
      </c>
      <c r="E95" s="38">
        <v>249</v>
      </c>
      <c r="F95" s="32" t="s">
        <v>46</v>
      </c>
      <c r="G95" s="32" t="s">
        <v>920</v>
      </c>
      <c r="H95" s="20" t="s">
        <v>19</v>
      </c>
      <c r="I95" s="32"/>
      <c r="J95" s="32" t="s">
        <v>154</v>
      </c>
      <c r="K95" s="32" t="s">
        <v>16</v>
      </c>
      <c r="L95" s="32"/>
      <c r="M95" s="32" t="s">
        <v>1034</v>
      </c>
      <c r="N95" s="20" t="s">
        <v>11</v>
      </c>
      <c r="O95" s="20" t="s">
        <v>19</v>
      </c>
      <c r="P95" s="20" t="s">
        <v>19</v>
      </c>
      <c r="Q95" s="33"/>
      <c r="R95" s="32">
        <v>6</v>
      </c>
      <c r="S95" s="32" t="s">
        <v>204</v>
      </c>
      <c r="T95" s="32">
        <v>5</v>
      </c>
      <c r="U95" s="32" t="s">
        <v>77</v>
      </c>
      <c r="V95" s="20" t="s">
        <v>19</v>
      </c>
      <c r="W95" s="32" t="s">
        <v>953</v>
      </c>
      <c r="X95" s="20" t="s">
        <v>11</v>
      </c>
      <c r="Y95" s="20" t="s">
        <v>19</v>
      </c>
      <c r="Z95" s="20" t="s">
        <v>19</v>
      </c>
      <c r="AA95" s="34">
        <v>0.71</v>
      </c>
      <c r="AB95" s="34">
        <v>0</v>
      </c>
      <c r="AC95" s="34"/>
      <c r="AD95" s="20" t="s">
        <v>11</v>
      </c>
      <c r="AE95" s="57"/>
      <c r="AF95" s="57"/>
      <c r="AG95" s="32"/>
      <c r="AH95" s="33" t="s">
        <v>77</v>
      </c>
    </row>
    <row r="96" spans="2:34" x14ac:dyDescent="0.25">
      <c r="B96" s="43">
        <v>86</v>
      </c>
      <c r="C96" s="19">
        <v>45</v>
      </c>
      <c r="D96" s="32" t="s">
        <v>922</v>
      </c>
      <c r="E96" s="38">
        <v>264</v>
      </c>
      <c r="F96" s="32" t="s">
        <v>68</v>
      </c>
      <c r="G96" s="32" t="s">
        <v>248</v>
      </c>
      <c r="H96" s="20" t="s">
        <v>19</v>
      </c>
      <c r="I96" s="32"/>
      <c r="J96" s="32" t="s">
        <v>958</v>
      </c>
      <c r="K96" s="32" t="s">
        <v>959</v>
      </c>
      <c r="L96" s="20" t="s">
        <v>19</v>
      </c>
      <c r="M96" s="32" t="s">
        <v>960</v>
      </c>
      <c r="N96" s="20" t="s">
        <v>11</v>
      </c>
      <c r="O96" s="20" t="s">
        <v>19</v>
      </c>
      <c r="P96" s="20" t="s">
        <v>19</v>
      </c>
      <c r="Q96" s="33"/>
      <c r="R96" s="32">
        <v>57</v>
      </c>
      <c r="S96" s="32" t="s">
        <v>956</v>
      </c>
      <c r="T96" s="32">
        <v>5</v>
      </c>
      <c r="U96" s="32" t="s">
        <v>222</v>
      </c>
      <c r="V96" s="20" t="s">
        <v>19</v>
      </c>
      <c r="W96" s="32" t="s">
        <v>957</v>
      </c>
      <c r="X96" s="20" t="s">
        <v>11</v>
      </c>
      <c r="Y96" s="20" t="s">
        <v>19</v>
      </c>
      <c r="Z96" s="20" t="s">
        <v>19</v>
      </c>
      <c r="AA96" s="34">
        <v>-0.04</v>
      </c>
      <c r="AB96" s="34">
        <v>-0.27</v>
      </c>
      <c r="AC96" s="34"/>
      <c r="AD96" s="20" t="s">
        <v>11</v>
      </c>
      <c r="AE96" s="57"/>
      <c r="AF96" s="57"/>
      <c r="AG96" s="32"/>
      <c r="AH96" s="33" t="s">
        <v>77</v>
      </c>
    </row>
    <row r="97" spans="2:34" x14ac:dyDescent="0.25">
      <c r="B97" s="43">
        <v>87</v>
      </c>
      <c r="C97" s="19">
        <v>46</v>
      </c>
      <c r="D97" s="32" t="s">
        <v>938</v>
      </c>
      <c r="E97" s="38">
        <v>267</v>
      </c>
      <c r="F97" s="32" t="s">
        <v>264</v>
      </c>
      <c r="G97" s="32" t="s">
        <v>56</v>
      </c>
      <c r="H97" s="32" t="s">
        <v>130</v>
      </c>
      <c r="I97" s="32"/>
      <c r="J97" s="32" t="s">
        <v>958</v>
      </c>
      <c r="K97" s="32" t="s">
        <v>963</v>
      </c>
      <c r="L97" s="32">
        <v>1</v>
      </c>
      <c r="M97" s="32" t="s">
        <v>964</v>
      </c>
      <c r="N97" s="32" t="s">
        <v>22</v>
      </c>
      <c r="O97" s="32">
        <v>34</v>
      </c>
      <c r="P97" s="20">
        <v>4</v>
      </c>
      <c r="Q97" s="33"/>
      <c r="R97" s="32">
        <v>1</v>
      </c>
      <c r="S97" s="32" t="s">
        <v>961</v>
      </c>
      <c r="T97" s="32">
        <v>7</v>
      </c>
      <c r="U97" s="32" t="s">
        <v>963</v>
      </c>
      <c r="V97" s="32">
        <v>1</v>
      </c>
      <c r="W97" s="32" t="s">
        <v>962</v>
      </c>
      <c r="X97" s="32" t="s">
        <v>22</v>
      </c>
      <c r="Y97" s="32">
        <v>31</v>
      </c>
      <c r="Z97" s="32">
        <v>1</v>
      </c>
      <c r="AA97" s="34">
        <v>130.81</v>
      </c>
      <c r="AB97" s="34">
        <v>15.58</v>
      </c>
      <c r="AC97" s="34"/>
      <c r="AD97" s="32" t="s">
        <v>22</v>
      </c>
      <c r="AE97" s="57"/>
      <c r="AF97" s="57"/>
      <c r="AG97" s="32"/>
      <c r="AH97" s="33"/>
    </row>
    <row r="98" spans="2:34" x14ac:dyDescent="0.25">
      <c r="B98" s="43"/>
      <c r="C98" s="43"/>
      <c r="D98" s="32"/>
      <c r="E98" s="38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20"/>
      <c r="Q98" s="33"/>
      <c r="R98" s="32"/>
      <c r="S98" s="32"/>
      <c r="T98" s="32"/>
      <c r="U98" s="32"/>
      <c r="V98" s="32"/>
      <c r="W98" s="32"/>
      <c r="X98" s="32"/>
      <c r="Y98" s="32"/>
      <c r="Z98" s="32"/>
      <c r="AA98" s="34"/>
      <c r="AB98" s="34"/>
      <c r="AC98" s="34"/>
      <c r="AD98" s="32"/>
      <c r="AE98" s="57"/>
      <c r="AF98" s="57"/>
      <c r="AG98" s="32"/>
      <c r="AH98" s="33"/>
    </row>
    <row r="99" spans="2:34" x14ac:dyDescent="0.25">
      <c r="B99" s="43">
        <v>88</v>
      </c>
      <c r="C99" s="43">
        <v>1</v>
      </c>
      <c r="D99" s="32" t="s">
        <v>1023</v>
      </c>
      <c r="E99" s="38">
        <v>2</v>
      </c>
      <c r="F99" s="32" t="s">
        <v>46</v>
      </c>
      <c r="G99" s="32" t="s">
        <v>1003</v>
      </c>
      <c r="H99" s="20" t="s">
        <v>19</v>
      </c>
      <c r="I99" s="32"/>
      <c r="J99" s="32" t="s">
        <v>140</v>
      </c>
      <c r="K99" s="32" t="s">
        <v>1024</v>
      </c>
      <c r="L99" s="20" t="s">
        <v>19</v>
      </c>
      <c r="M99" s="32" t="s">
        <v>1035</v>
      </c>
      <c r="N99" s="20" t="s">
        <v>11</v>
      </c>
      <c r="O99" s="20" t="s">
        <v>19</v>
      </c>
      <c r="P99" s="20" t="s">
        <v>19</v>
      </c>
      <c r="Q99" s="33"/>
      <c r="R99" s="32">
        <v>8</v>
      </c>
      <c r="S99" s="32" t="s">
        <v>555</v>
      </c>
      <c r="T99" s="32">
        <v>5</v>
      </c>
      <c r="U99" s="32" t="s">
        <v>272</v>
      </c>
      <c r="V99" s="20" t="s">
        <v>19</v>
      </c>
      <c r="W99" s="32" t="s">
        <v>1047</v>
      </c>
      <c r="X99" s="20" t="s">
        <v>11</v>
      </c>
      <c r="Y99" s="20" t="s">
        <v>19</v>
      </c>
      <c r="Z99" s="20" t="s">
        <v>19</v>
      </c>
      <c r="AA99" s="34">
        <v>0</v>
      </c>
      <c r="AB99" s="34">
        <v>0</v>
      </c>
      <c r="AC99" s="34"/>
      <c r="AD99" s="20" t="s">
        <v>11</v>
      </c>
      <c r="AE99" s="57"/>
      <c r="AF99" s="57"/>
      <c r="AG99" s="32"/>
      <c r="AH99" s="33" t="s">
        <v>237</v>
      </c>
    </row>
    <row r="100" spans="2:34" x14ac:dyDescent="0.25">
      <c r="B100" s="43">
        <v>89</v>
      </c>
      <c r="C100" s="43">
        <v>2</v>
      </c>
      <c r="D100" s="32" t="s">
        <v>1049</v>
      </c>
      <c r="E100" s="38">
        <v>4</v>
      </c>
      <c r="F100" s="32" t="s">
        <v>69</v>
      </c>
      <c r="G100" s="32" t="s">
        <v>1006</v>
      </c>
      <c r="H100" s="20" t="s">
        <v>19</v>
      </c>
      <c r="I100" s="32"/>
      <c r="J100" s="32" t="s">
        <v>67</v>
      </c>
      <c r="K100" s="32" t="s">
        <v>228</v>
      </c>
      <c r="L100" s="20" t="s">
        <v>19</v>
      </c>
      <c r="M100" s="32" t="s">
        <v>1036</v>
      </c>
      <c r="N100" s="20" t="s">
        <v>11</v>
      </c>
      <c r="O100" s="20" t="s">
        <v>19</v>
      </c>
      <c r="P100" s="20" t="s">
        <v>19</v>
      </c>
      <c r="Q100" s="33"/>
      <c r="R100" s="32">
        <v>13</v>
      </c>
      <c r="S100" s="32" t="s">
        <v>15</v>
      </c>
      <c r="T100" s="32">
        <v>5</v>
      </c>
      <c r="U100" s="32" t="s">
        <v>222</v>
      </c>
      <c r="V100" s="20" t="s">
        <v>19</v>
      </c>
      <c r="W100" s="32" t="s">
        <v>1048</v>
      </c>
      <c r="X100" s="20" t="s">
        <v>11</v>
      </c>
      <c r="Y100" s="20" t="s">
        <v>19</v>
      </c>
      <c r="Z100" s="20" t="s">
        <v>19</v>
      </c>
      <c r="AA100" s="34">
        <v>0</v>
      </c>
      <c r="AB100" s="34">
        <v>0</v>
      </c>
      <c r="AC100" s="34"/>
      <c r="AD100" s="20" t="s">
        <v>11</v>
      </c>
      <c r="AE100" s="57"/>
      <c r="AF100" s="57"/>
      <c r="AG100" s="32"/>
      <c r="AH100" s="33" t="s">
        <v>77</v>
      </c>
    </row>
    <row r="101" spans="2:34" x14ac:dyDescent="0.25">
      <c r="B101" s="43">
        <v>90</v>
      </c>
      <c r="C101" s="43">
        <v>3</v>
      </c>
      <c r="D101" s="32" t="s">
        <v>1078</v>
      </c>
      <c r="E101" s="38">
        <v>9</v>
      </c>
      <c r="F101" s="32" t="s">
        <v>46</v>
      </c>
      <c r="G101" s="32" t="s">
        <v>1002</v>
      </c>
      <c r="H101" s="32" t="s">
        <v>1077</v>
      </c>
      <c r="I101" s="32"/>
      <c r="J101" s="32" t="s">
        <v>1076</v>
      </c>
      <c r="K101" s="32" t="s">
        <v>1075</v>
      </c>
      <c r="L101" s="32">
        <v>1</v>
      </c>
      <c r="M101" s="32" t="s">
        <v>1089</v>
      </c>
      <c r="N101" s="20" t="s">
        <v>11</v>
      </c>
      <c r="O101" s="20" t="s">
        <v>19</v>
      </c>
      <c r="P101" s="20" t="s">
        <v>19</v>
      </c>
      <c r="Q101" s="33"/>
      <c r="R101" s="32">
        <v>34</v>
      </c>
      <c r="S101" s="32" t="s">
        <v>33</v>
      </c>
      <c r="T101" s="32">
        <v>5</v>
      </c>
      <c r="U101" s="32" t="s">
        <v>1074</v>
      </c>
      <c r="V101" s="32">
        <v>1</v>
      </c>
      <c r="W101" s="32" t="s">
        <v>1073</v>
      </c>
      <c r="X101" s="20" t="s">
        <v>11</v>
      </c>
      <c r="Y101" s="20" t="s">
        <v>19</v>
      </c>
      <c r="Z101" s="20" t="s">
        <v>19</v>
      </c>
      <c r="AA101" s="34">
        <v>0</v>
      </c>
      <c r="AB101" s="34">
        <v>0.08</v>
      </c>
      <c r="AC101" s="34"/>
      <c r="AD101" s="20" t="s">
        <v>11</v>
      </c>
      <c r="AE101" s="57"/>
      <c r="AF101" s="57"/>
      <c r="AG101" s="32"/>
      <c r="AH101" s="33" t="s">
        <v>1223</v>
      </c>
    </row>
    <row r="102" spans="2:34" x14ac:dyDescent="0.25">
      <c r="B102" s="43">
        <v>91</v>
      </c>
      <c r="C102" s="43">
        <v>4</v>
      </c>
      <c r="D102" s="32" t="s">
        <v>1082</v>
      </c>
      <c r="E102" s="38">
        <v>10</v>
      </c>
      <c r="F102" s="32" t="s">
        <v>1004</v>
      </c>
      <c r="G102" s="32" t="s">
        <v>1001</v>
      </c>
      <c r="H102" s="32" t="s">
        <v>140</v>
      </c>
      <c r="I102" s="32"/>
      <c r="J102" s="32" t="s">
        <v>1080</v>
      </c>
      <c r="K102" s="32" t="s">
        <v>126</v>
      </c>
      <c r="L102" s="32">
        <v>1</v>
      </c>
      <c r="M102" s="32" t="s">
        <v>1081</v>
      </c>
      <c r="N102" s="20" t="s">
        <v>11</v>
      </c>
      <c r="O102" s="20" t="s">
        <v>19</v>
      </c>
      <c r="P102" s="20" t="s">
        <v>19</v>
      </c>
      <c r="Q102" s="33"/>
      <c r="R102" s="32">
        <v>10</v>
      </c>
      <c r="S102" s="32" t="s">
        <v>156</v>
      </c>
      <c r="T102" s="32">
        <v>7</v>
      </c>
      <c r="U102" s="32" t="s">
        <v>126</v>
      </c>
      <c r="V102" s="32">
        <v>1</v>
      </c>
      <c r="W102" s="32" t="s">
        <v>1079</v>
      </c>
      <c r="X102" s="20" t="s">
        <v>11</v>
      </c>
      <c r="Y102" s="20" t="s">
        <v>19</v>
      </c>
      <c r="Z102" s="20" t="s">
        <v>19</v>
      </c>
      <c r="AA102" s="34">
        <v>0</v>
      </c>
      <c r="AB102" s="34">
        <v>0</v>
      </c>
      <c r="AC102" s="34"/>
      <c r="AD102" s="20" t="s">
        <v>11</v>
      </c>
      <c r="AE102" s="57"/>
      <c r="AF102" s="57"/>
      <c r="AG102" s="32"/>
      <c r="AH102" s="33"/>
    </row>
    <row r="103" spans="2:34" x14ac:dyDescent="0.25">
      <c r="B103" s="43">
        <v>92</v>
      </c>
      <c r="C103" s="43">
        <v>5</v>
      </c>
      <c r="D103" s="32" t="s">
        <v>1556</v>
      </c>
      <c r="E103" s="38">
        <v>12</v>
      </c>
      <c r="F103" s="32" t="s">
        <v>1006</v>
      </c>
      <c r="G103" s="32" t="s">
        <v>1005</v>
      </c>
      <c r="H103" s="32" t="s">
        <v>1088</v>
      </c>
      <c r="I103" s="32"/>
      <c r="J103" s="32" t="s">
        <v>1088</v>
      </c>
      <c r="K103" s="32" t="s">
        <v>1086</v>
      </c>
      <c r="L103" s="32">
        <v>1</v>
      </c>
      <c r="M103" s="32" t="s">
        <v>1087</v>
      </c>
      <c r="N103" s="32" t="s">
        <v>22</v>
      </c>
      <c r="O103" s="32">
        <v>44</v>
      </c>
      <c r="P103" s="20">
        <v>2</v>
      </c>
      <c r="Q103" s="33"/>
      <c r="R103" s="32">
        <v>3</v>
      </c>
      <c r="S103" s="32" t="s">
        <v>1083</v>
      </c>
      <c r="T103" s="32">
        <v>7</v>
      </c>
      <c r="U103" s="32" t="s">
        <v>1086</v>
      </c>
      <c r="V103" s="32">
        <v>1</v>
      </c>
      <c r="W103" s="32" t="s">
        <v>1084</v>
      </c>
      <c r="X103" s="32" t="s">
        <v>22</v>
      </c>
      <c r="Y103" s="32">
        <v>43</v>
      </c>
      <c r="Z103" s="32">
        <v>1</v>
      </c>
      <c r="AA103" s="34" t="s">
        <v>1085</v>
      </c>
      <c r="AB103" s="34">
        <v>77.790000000000006</v>
      </c>
      <c r="AC103" s="34"/>
      <c r="AD103" s="32" t="s">
        <v>22</v>
      </c>
      <c r="AE103" s="57"/>
      <c r="AF103" s="57"/>
      <c r="AG103" s="32"/>
      <c r="AH103" s="33" t="s">
        <v>1086</v>
      </c>
    </row>
    <row r="104" spans="2:34" x14ac:dyDescent="0.25">
      <c r="B104" s="43">
        <v>93</v>
      </c>
      <c r="C104" s="43">
        <v>6</v>
      </c>
      <c r="D104" s="32" t="s">
        <v>1242</v>
      </c>
      <c r="E104" s="38">
        <v>24</v>
      </c>
      <c r="F104" s="32" t="s">
        <v>1004</v>
      </c>
      <c r="G104" s="32" t="s">
        <v>69</v>
      </c>
      <c r="H104" s="32" t="s">
        <v>91</v>
      </c>
      <c r="I104" s="32"/>
      <c r="J104" s="32" t="s">
        <v>1240</v>
      </c>
      <c r="K104" s="32" t="s">
        <v>36</v>
      </c>
      <c r="L104" s="32">
        <v>1</v>
      </c>
      <c r="M104" s="32" t="s">
        <v>1241</v>
      </c>
      <c r="N104" s="20" t="s">
        <v>11</v>
      </c>
      <c r="O104" s="20" t="s">
        <v>19</v>
      </c>
      <c r="P104" s="20" t="s">
        <v>19</v>
      </c>
      <c r="Q104" s="33"/>
      <c r="R104" s="32">
        <v>10</v>
      </c>
      <c r="S104" s="32" t="s">
        <v>187</v>
      </c>
      <c r="T104" s="32">
        <v>6</v>
      </c>
      <c r="U104" s="32" t="s">
        <v>218</v>
      </c>
      <c r="V104" s="32">
        <v>1</v>
      </c>
      <c r="W104" s="32" t="s">
        <v>1239</v>
      </c>
      <c r="X104" s="20" t="s">
        <v>11</v>
      </c>
      <c r="Y104" s="20" t="s">
        <v>19</v>
      </c>
      <c r="Z104" s="20" t="s">
        <v>19</v>
      </c>
      <c r="AA104" s="34">
        <v>0</v>
      </c>
      <c r="AB104" s="34">
        <v>0</v>
      </c>
      <c r="AC104" s="34"/>
      <c r="AD104" s="20" t="s">
        <v>11</v>
      </c>
      <c r="AE104" s="57"/>
      <c r="AF104" s="57"/>
      <c r="AG104" s="32"/>
      <c r="AH104" s="33"/>
    </row>
    <row r="105" spans="2:34" x14ac:dyDescent="0.25">
      <c r="B105" s="43">
        <v>94</v>
      </c>
      <c r="C105" s="43">
        <v>7</v>
      </c>
      <c r="D105" s="32" t="s">
        <v>1250</v>
      </c>
      <c r="E105" s="38">
        <v>26</v>
      </c>
      <c r="F105" s="32" t="s">
        <v>1006</v>
      </c>
      <c r="G105" s="32" t="s">
        <v>1004</v>
      </c>
      <c r="H105" s="32" t="s">
        <v>1249</v>
      </c>
      <c r="I105" s="32"/>
      <c r="J105" s="32" t="s">
        <v>945</v>
      </c>
      <c r="K105" s="32" t="s">
        <v>1247</v>
      </c>
      <c r="L105" s="32">
        <v>1</v>
      </c>
      <c r="M105" s="32" t="s">
        <v>1248</v>
      </c>
      <c r="N105" s="20" t="s">
        <v>11</v>
      </c>
      <c r="O105" s="20" t="s">
        <v>19</v>
      </c>
      <c r="P105" s="20" t="s">
        <v>19</v>
      </c>
      <c r="Q105" s="33"/>
      <c r="R105" s="32">
        <v>2</v>
      </c>
      <c r="S105" s="32" t="s">
        <v>1245</v>
      </c>
      <c r="T105" s="32">
        <v>5</v>
      </c>
      <c r="U105" s="32" t="s">
        <v>1246</v>
      </c>
      <c r="V105" s="32">
        <v>1</v>
      </c>
      <c r="W105" s="32" t="s">
        <v>1244</v>
      </c>
      <c r="X105" s="20" t="s">
        <v>11</v>
      </c>
      <c r="Y105" s="20" t="s">
        <v>19</v>
      </c>
      <c r="Z105" s="20" t="s">
        <v>19</v>
      </c>
      <c r="AA105" s="34">
        <v>0</v>
      </c>
      <c r="AB105" s="34">
        <v>0</v>
      </c>
      <c r="AC105" s="34"/>
      <c r="AD105" s="20" t="s">
        <v>11</v>
      </c>
      <c r="AE105" s="57"/>
      <c r="AF105" s="57"/>
      <c r="AG105" s="32"/>
      <c r="AH105" s="33"/>
    </row>
    <row r="106" spans="2:34" x14ac:dyDescent="0.25">
      <c r="B106" s="43">
        <v>95</v>
      </c>
      <c r="C106" s="43">
        <v>8</v>
      </c>
      <c r="D106" s="32" t="s">
        <v>1262</v>
      </c>
      <c r="E106" s="38">
        <v>28</v>
      </c>
      <c r="F106" s="32" t="s">
        <v>1003</v>
      </c>
      <c r="G106" s="32" t="s">
        <v>1001</v>
      </c>
      <c r="H106" s="32" t="s">
        <v>1261</v>
      </c>
      <c r="I106" s="32"/>
      <c r="J106" s="32" t="s">
        <v>91</v>
      </c>
      <c r="K106" s="32" t="s">
        <v>36</v>
      </c>
      <c r="L106" s="32">
        <v>1</v>
      </c>
      <c r="M106" s="32" t="s">
        <v>1260</v>
      </c>
      <c r="N106" s="20" t="s">
        <v>11</v>
      </c>
      <c r="O106" s="20" t="s">
        <v>19</v>
      </c>
      <c r="P106" s="20" t="s">
        <v>19</v>
      </c>
      <c r="Q106" s="33"/>
      <c r="R106" s="32">
        <v>39</v>
      </c>
      <c r="S106" s="32" t="s">
        <v>1257</v>
      </c>
      <c r="T106" s="32">
        <v>5</v>
      </c>
      <c r="U106" s="32" t="s">
        <v>229</v>
      </c>
      <c r="V106" s="32">
        <v>1</v>
      </c>
      <c r="W106" s="32" t="s">
        <v>1255</v>
      </c>
      <c r="X106" s="20" t="s">
        <v>11</v>
      </c>
      <c r="Y106" s="20" t="s">
        <v>19</v>
      </c>
      <c r="Z106" s="20" t="s">
        <v>19</v>
      </c>
      <c r="AA106" s="34">
        <v>0</v>
      </c>
      <c r="AB106" s="34">
        <v>2.35</v>
      </c>
      <c r="AC106" s="34"/>
      <c r="AD106" s="20" t="s">
        <v>11</v>
      </c>
      <c r="AE106" s="57"/>
      <c r="AF106" s="57"/>
      <c r="AG106" s="32"/>
      <c r="AH106" s="33"/>
    </row>
    <row r="107" spans="2:34" x14ac:dyDescent="0.25">
      <c r="B107" s="43">
        <v>96</v>
      </c>
      <c r="C107" s="43">
        <v>9</v>
      </c>
      <c r="D107" s="32" t="s">
        <v>1272</v>
      </c>
      <c r="E107" s="38">
        <v>33</v>
      </c>
      <c r="F107" s="32" t="s">
        <v>1006</v>
      </c>
      <c r="G107" s="32" t="s">
        <v>1002</v>
      </c>
      <c r="H107" s="32" t="s">
        <v>1276</v>
      </c>
      <c r="I107" s="32"/>
      <c r="J107" s="32" t="s">
        <v>1274</v>
      </c>
      <c r="K107" s="32" t="s">
        <v>1075</v>
      </c>
      <c r="L107" s="32">
        <v>1</v>
      </c>
      <c r="M107" s="32" t="s">
        <v>1275</v>
      </c>
      <c r="N107" s="20" t="s">
        <v>11</v>
      </c>
      <c r="O107" s="20" t="s">
        <v>19</v>
      </c>
      <c r="P107" s="20" t="s">
        <v>19</v>
      </c>
      <c r="Q107" s="33"/>
      <c r="R107" s="32">
        <v>3</v>
      </c>
      <c r="S107" s="32" t="s">
        <v>91</v>
      </c>
      <c r="T107" s="32">
        <v>5</v>
      </c>
      <c r="U107" s="32" t="s">
        <v>516</v>
      </c>
      <c r="V107" s="32">
        <v>1</v>
      </c>
      <c r="W107" s="32" t="s">
        <v>1273</v>
      </c>
      <c r="X107" s="20" t="s">
        <v>11</v>
      </c>
      <c r="Y107" s="20" t="s">
        <v>19</v>
      </c>
      <c r="Z107" s="20" t="s">
        <v>19</v>
      </c>
      <c r="AA107" s="34">
        <v>0</v>
      </c>
      <c r="AB107" s="34">
        <v>0</v>
      </c>
      <c r="AC107" s="34"/>
      <c r="AD107" s="20" t="s">
        <v>11</v>
      </c>
      <c r="AE107" s="57"/>
      <c r="AF107" s="57"/>
      <c r="AG107" s="32"/>
      <c r="AH107" s="33"/>
    </row>
    <row r="108" spans="2:34" x14ac:dyDescent="0.25">
      <c r="B108" s="43">
        <v>97</v>
      </c>
      <c r="C108" s="43">
        <v>10</v>
      </c>
      <c r="D108" s="32" t="s">
        <v>1286</v>
      </c>
      <c r="E108" s="38">
        <v>35</v>
      </c>
      <c r="F108" s="32" t="s">
        <v>1004</v>
      </c>
      <c r="G108" s="32" t="s">
        <v>1003</v>
      </c>
      <c r="H108" s="32" t="s">
        <v>452</v>
      </c>
      <c r="I108" s="32"/>
      <c r="J108" s="32" t="s">
        <v>1280</v>
      </c>
      <c r="K108" s="32" t="s">
        <v>36</v>
      </c>
      <c r="L108" s="32">
        <v>1</v>
      </c>
      <c r="M108" s="32" t="s">
        <v>1281</v>
      </c>
      <c r="N108" s="32" t="s">
        <v>22</v>
      </c>
      <c r="O108" s="32">
        <v>59</v>
      </c>
      <c r="P108" s="32" t="s">
        <v>1284</v>
      </c>
      <c r="Q108" s="33"/>
      <c r="R108" s="32">
        <v>3</v>
      </c>
      <c r="S108" s="32" t="s">
        <v>60</v>
      </c>
      <c r="T108" s="32">
        <v>7</v>
      </c>
      <c r="U108" s="32" t="s">
        <v>36</v>
      </c>
      <c r="V108" s="32">
        <v>1</v>
      </c>
      <c r="W108" s="32" t="s">
        <v>1279</v>
      </c>
      <c r="X108" s="32" t="s">
        <v>22</v>
      </c>
      <c r="Y108" s="32">
        <v>57</v>
      </c>
      <c r="Z108" s="32">
        <v>3</v>
      </c>
      <c r="AA108" s="34">
        <v>132.74</v>
      </c>
      <c r="AB108" s="34">
        <v>10.14</v>
      </c>
      <c r="AC108" s="34"/>
      <c r="AD108" s="32" t="s">
        <v>22</v>
      </c>
      <c r="AE108" s="57"/>
      <c r="AF108" s="57"/>
      <c r="AG108" s="32"/>
      <c r="AH108" s="33"/>
    </row>
    <row r="109" spans="2:34" x14ac:dyDescent="0.25">
      <c r="B109" s="43">
        <v>98</v>
      </c>
      <c r="C109" s="43">
        <v>11</v>
      </c>
      <c r="D109" s="32" t="s">
        <v>1295</v>
      </c>
      <c r="E109" s="38">
        <v>38</v>
      </c>
      <c r="F109" s="32" t="s">
        <v>1001</v>
      </c>
      <c r="G109" s="32" t="s">
        <v>1004</v>
      </c>
      <c r="H109" s="20" t="s">
        <v>19</v>
      </c>
      <c r="I109" s="32"/>
      <c r="J109" s="32" t="s">
        <v>1292</v>
      </c>
      <c r="K109" s="32" t="s">
        <v>1293</v>
      </c>
      <c r="L109" s="20" t="s">
        <v>19</v>
      </c>
      <c r="M109" s="32" t="s">
        <v>1294</v>
      </c>
      <c r="N109" s="20" t="s">
        <v>11</v>
      </c>
      <c r="O109" s="20" t="s">
        <v>19</v>
      </c>
      <c r="P109" s="20" t="s">
        <v>19</v>
      </c>
      <c r="Q109" s="33"/>
      <c r="R109" s="32">
        <v>17</v>
      </c>
      <c r="S109" s="32" t="s">
        <v>1240</v>
      </c>
      <c r="T109" s="32">
        <v>6</v>
      </c>
      <c r="U109" s="32" t="s">
        <v>1291</v>
      </c>
      <c r="V109" s="20" t="s">
        <v>19</v>
      </c>
      <c r="W109" s="32" t="s">
        <v>1290</v>
      </c>
      <c r="X109" s="20" t="s">
        <v>11</v>
      </c>
      <c r="Y109" s="20" t="s">
        <v>19</v>
      </c>
      <c r="Z109" s="20" t="s">
        <v>19</v>
      </c>
      <c r="AA109" s="34">
        <v>0</v>
      </c>
      <c r="AB109" s="34">
        <v>0</v>
      </c>
      <c r="AC109" s="34"/>
      <c r="AD109" s="20" t="s">
        <v>11</v>
      </c>
      <c r="AE109" s="57"/>
      <c r="AF109" s="57"/>
      <c r="AG109" s="32"/>
      <c r="AH109" s="33"/>
    </row>
    <row r="110" spans="2:34" x14ac:dyDescent="0.25">
      <c r="B110" s="43">
        <v>99</v>
      </c>
      <c r="C110" s="43">
        <v>12</v>
      </c>
      <c r="D110" s="32" t="s">
        <v>1301</v>
      </c>
      <c r="E110" s="38">
        <v>39</v>
      </c>
      <c r="F110" s="32" t="s">
        <v>1003</v>
      </c>
      <c r="G110" s="32" t="s">
        <v>69</v>
      </c>
      <c r="H110" s="32" t="s">
        <v>1299</v>
      </c>
      <c r="I110" s="32"/>
      <c r="J110" s="32" t="s">
        <v>1299</v>
      </c>
      <c r="K110" s="32" t="s">
        <v>36</v>
      </c>
      <c r="L110" s="32">
        <v>1</v>
      </c>
      <c r="M110" s="32" t="s">
        <v>1300</v>
      </c>
      <c r="N110" s="20" t="s">
        <v>11</v>
      </c>
      <c r="O110" s="20" t="s">
        <v>19</v>
      </c>
      <c r="P110" s="20" t="s">
        <v>19</v>
      </c>
      <c r="Q110" s="33"/>
      <c r="R110" s="32">
        <v>11</v>
      </c>
      <c r="S110" s="32" t="s">
        <v>555</v>
      </c>
      <c r="T110" s="32">
        <v>5</v>
      </c>
      <c r="U110" s="32" t="s">
        <v>229</v>
      </c>
      <c r="V110" s="32">
        <v>1</v>
      </c>
      <c r="W110" s="32" t="s">
        <v>1298</v>
      </c>
      <c r="X110" s="20" t="s">
        <v>11</v>
      </c>
      <c r="Y110" s="20" t="s">
        <v>19</v>
      </c>
      <c r="Z110" s="20" t="s">
        <v>19</v>
      </c>
      <c r="AA110" s="34">
        <v>0</v>
      </c>
      <c r="AB110" s="34">
        <v>0.03</v>
      </c>
      <c r="AC110" s="34"/>
      <c r="AD110" s="20" t="s">
        <v>11</v>
      </c>
      <c r="AE110" s="57"/>
      <c r="AF110" s="57"/>
      <c r="AG110" s="32"/>
      <c r="AH110" s="33"/>
    </row>
    <row r="111" spans="2:34" x14ac:dyDescent="0.25">
      <c r="B111" s="43">
        <v>100</v>
      </c>
      <c r="C111" s="43">
        <v>13</v>
      </c>
      <c r="D111" s="32" t="s">
        <v>1326</v>
      </c>
      <c r="E111" s="38">
        <v>42</v>
      </c>
      <c r="F111" s="32" t="s">
        <v>1006</v>
      </c>
      <c r="G111" s="32" t="s">
        <v>1003</v>
      </c>
      <c r="H111" s="32" t="s">
        <v>1335</v>
      </c>
      <c r="I111" s="32"/>
      <c r="J111" s="32" t="s">
        <v>1245</v>
      </c>
      <c r="K111" s="32" t="s">
        <v>208</v>
      </c>
      <c r="L111" s="20" t="s">
        <v>19</v>
      </c>
      <c r="M111" s="32" t="s">
        <v>1336</v>
      </c>
      <c r="N111" s="20" t="s">
        <v>11</v>
      </c>
      <c r="O111" s="20" t="s">
        <v>19</v>
      </c>
      <c r="P111" s="20" t="s">
        <v>19</v>
      </c>
      <c r="Q111" s="33"/>
      <c r="R111" s="32">
        <v>99</v>
      </c>
      <c r="S111" s="32" t="s">
        <v>1335</v>
      </c>
      <c r="T111" s="32">
        <v>5</v>
      </c>
      <c r="U111" s="32" t="s">
        <v>47</v>
      </c>
      <c r="V111" s="32">
        <v>1</v>
      </c>
      <c r="W111" s="32" t="s">
        <v>1334</v>
      </c>
      <c r="X111" s="20" t="s">
        <v>11</v>
      </c>
      <c r="Y111" s="20" t="s">
        <v>19</v>
      </c>
      <c r="Z111" s="20" t="s">
        <v>19</v>
      </c>
      <c r="AA111" s="34">
        <v>-1.63</v>
      </c>
      <c r="AB111" s="34">
        <v>0.03</v>
      </c>
      <c r="AC111" s="34"/>
      <c r="AD111" s="20" t="s">
        <v>11</v>
      </c>
      <c r="AE111" s="57"/>
      <c r="AF111" s="57"/>
      <c r="AG111" s="32"/>
      <c r="AH111" s="33"/>
    </row>
    <row r="112" spans="2:34" x14ac:dyDescent="0.25">
      <c r="B112" s="43">
        <v>101</v>
      </c>
      <c r="C112" s="43">
        <v>14</v>
      </c>
      <c r="D112" s="32" t="s">
        <v>1327</v>
      </c>
      <c r="E112" s="38">
        <v>49</v>
      </c>
      <c r="F112" s="32" t="s">
        <v>1003</v>
      </c>
      <c r="G112" s="32" t="s">
        <v>1002</v>
      </c>
      <c r="H112" s="32" t="s">
        <v>1333</v>
      </c>
      <c r="I112" s="32"/>
      <c r="J112" s="32" t="s">
        <v>1333</v>
      </c>
      <c r="K112" s="32" t="s">
        <v>1332</v>
      </c>
      <c r="L112" s="32">
        <v>1</v>
      </c>
      <c r="M112" s="32" t="s">
        <v>1331</v>
      </c>
      <c r="N112" s="20" t="s">
        <v>124</v>
      </c>
      <c r="O112" s="20">
        <v>51</v>
      </c>
      <c r="P112" s="20" t="s">
        <v>1202</v>
      </c>
      <c r="Q112" s="33"/>
      <c r="R112" s="32">
        <v>8</v>
      </c>
      <c r="S112" s="32" t="s">
        <v>1330</v>
      </c>
      <c r="T112" s="32">
        <v>6</v>
      </c>
      <c r="U112" s="32" t="s">
        <v>1329</v>
      </c>
      <c r="V112" s="32">
        <v>1</v>
      </c>
      <c r="W112" s="32" t="s">
        <v>1328</v>
      </c>
      <c r="X112" s="20" t="s">
        <v>124</v>
      </c>
      <c r="Y112" s="20">
        <v>33</v>
      </c>
      <c r="Z112" s="20">
        <v>3</v>
      </c>
      <c r="AA112" s="34">
        <v>-20.16</v>
      </c>
      <c r="AB112" s="34">
        <v>-250</v>
      </c>
      <c r="AC112" s="34"/>
      <c r="AD112" s="20" t="s">
        <v>124</v>
      </c>
      <c r="AE112" s="57"/>
      <c r="AF112" s="57"/>
      <c r="AG112" s="32"/>
      <c r="AH112" s="33"/>
    </row>
    <row r="113" spans="2:34" x14ac:dyDescent="0.25">
      <c r="B113" s="43">
        <v>102</v>
      </c>
      <c r="C113" s="43">
        <v>15</v>
      </c>
      <c r="D113" s="32" t="s">
        <v>1325</v>
      </c>
      <c r="E113" s="38">
        <v>52</v>
      </c>
      <c r="F113" s="32" t="s">
        <v>69</v>
      </c>
      <c r="G113" s="32" t="s">
        <v>1004</v>
      </c>
      <c r="H113" s="32" t="s">
        <v>459</v>
      </c>
      <c r="I113" s="32"/>
      <c r="J113" s="32" t="s">
        <v>204</v>
      </c>
      <c r="K113" s="32" t="s">
        <v>1323</v>
      </c>
      <c r="L113" s="32">
        <v>1</v>
      </c>
      <c r="M113" s="32" t="s">
        <v>1324</v>
      </c>
      <c r="N113" s="20" t="s">
        <v>11</v>
      </c>
      <c r="O113" s="20" t="s">
        <v>19</v>
      </c>
      <c r="P113" s="20" t="s">
        <v>19</v>
      </c>
      <c r="Q113" s="33"/>
      <c r="R113" s="32">
        <v>3</v>
      </c>
      <c r="S113" s="32" t="s">
        <v>187</v>
      </c>
      <c r="T113" s="32">
        <v>5</v>
      </c>
      <c r="U113" s="32" t="s">
        <v>1322</v>
      </c>
      <c r="V113" s="32">
        <v>1</v>
      </c>
      <c r="W113" s="32" t="s">
        <v>1321</v>
      </c>
      <c r="X113" s="20" t="s">
        <v>11</v>
      </c>
      <c r="Y113" s="20" t="s">
        <v>19</v>
      </c>
      <c r="Z113" s="20" t="s">
        <v>19</v>
      </c>
      <c r="AA113" s="34">
        <v>0</v>
      </c>
      <c r="AB113" s="34">
        <v>0</v>
      </c>
      <c r="AC113" s="34"/>
      <c r="AD113" s="20" t="s">
        <v>11</v>
      </c>
      <c r="AE113" s="57"/>
      <c r="AF113" s="57"/>
      <c r="AG113" s="32"/>
      <c r="AH113" s="33"/>
    </row>
    <row r="114" spans="2:34" x14ac:dyDescent="0.25">
      <c r="B114" s="43">
        <v>103</v>
      </c>
      <c r="C114" s="43">
        <v>16</v>
      </c>
      <c r="D114" s="32" t="s">
        <v>1346</v>
      </c>
      <c r="E114" s="38">
        <v>55</v>
      </c>
      <c r="F114" s="32" t="s">
        <v>46</v>
      </c>
      <c r="G114" s="32" t="s">
        <v>1005</v>
      </c>
      <c r="H114" s="32" t="s">
        <v>1076</v>
      </c>
      <c r="I114" s="32"/>
      <c r="J114" s="32" t="s">
        <v>1280</v>
      </c>
      <c r="K114" s="32" t="s">
        <v>36</v>
      </c>
      <c r="L114" s="32">
        <v>1</v>
      </c>
      <c r="M114" s="32" t="s">
        <v>1345</v>
      </c>
      <c r="N114" s="20" t="s">
        <v>11</v>
      </c>
      <c r="O114" s="20" t="s">
        <v>19</v>
      </c>
      <c r="P114" s="20" t="s">
        <v>19</v>
      </c>
      <c r="Q114" s="33"/>
      <c r="R114" s="32">
        <v>14</v>
      </c>
      <c r="S114" s="32" t="s">
        <v>463</v>
      </c>
      <c r="T114" s="32">
        <v>5</v>
      </c>
      <c r="U114" s="32" t="s">
        <v>229</v>
      </c>
      <c r="V114" s="32">
        <v>1</v>
      </c>
      <c r="W114" s="32" t="s">
        <v>1344</v>
      </c>
      <c r="X114" s="20" t="s">
        <v>11</v>
      </c>
      <c r="Y114" s="20" t="s">
        <v>19</v>
      </c>
      <c r="Z114" s="20" t="s">
        <v>19</v>
      </c>
      <c r="AA114" s="34">
        <v>0.18</v>
      </c>
      <c r="AB114" s="34">
        <v>0.01</v>
      </c>
      <c r="AC114" s="34"/>
      <c r="AD114" s="20" t="s">
        <v>11</v>
      </c>
      <c r="AE114" s="57"/>
      <c r="AF114" s="57"/>
      <c r="AG114" s="32"/>
      <c r="AH114" s="33"/>
    </row>
    <row r="115" spans="2:34" x14ac:dyDescent="0.25">
      <c r="B115" s="43">
        <v>104</v>
      </c>
      <c r="C115" s="43">
        <v>17</v>
      </c>
      <c r="D115" s="32" t="s">
        <v>1355</v>
      </c>
      <c r="E115" s="38">
        <v>57</v>
      </c>
      <c r="F115" s="32" t="s">
        <v>1001</v>
      </c>
      <c r="G115" s="32" t="s">
        <v>1002</v>
      </c>
      <c r="H115" s="32" t="s">
        <v>1354</v>
      </c>
      <c r="I115" s="32"/>
      <c r="J115" s="32" t="s">
        <v>1352</v>
      </c>
      <c r="K115" s="32" t="s">
        <v>1353</v>
      </c>
      <c r="L115" s="32">
        <v>1</v>
      </c>
      <c r="M115" s="32" t="s">
        <v>1351</v>
      </c>
      <c r="N115" s="20" t="s">
        <v>11</v>
      </c>
      <c r="O115" s="20" t="s">
        <v>19</v>
      </c>
      <c r="P115" s="20" t="s">
        <v>19</v>
      </c>
      <c r="Q115" s="33"/>
      <c r="R115" s="32">
        <v>9</v>
      </c>
      <c r="S115" s="32" t="s">
        <v>952</v>
      </c>
      <c r="T115" s="32">
        <v>5</v>
      </c>
      <c r="U115" s="32" t="s">
        <v>238</v>
      </c>
      <c r="V115" s="32">
        <v>1</v>
      </c>
      <c r="W115" s="32" t="s">
        <v>1350</v>
      </c>
      <c r="X115" s="20" t="s">
        <v>11</v>
      </c>
      <c r="Y115" s="20" t="s">
        <v>19</v>
      </c>
      <c r="Z115" s="20" t="s">
        <v>19</v>
      </c>
      <c r="AA115" s="34">
        <v>0</v>
      </c>
      <c r="AB115" s="34">
        <v>0</v>
      </c>
      <c r="AC115" s="34"/>
      <c r="AD115" s="20" t="s">
        <v>11</v>
      </c>
      <c r="AE115" s="57"/>
      <c r="AF115" s="57"/>
      <c r="AG115" s="32"/>
      <c r="AH115" s="33"/>
    </row>
    <row r="116" spans="2:34" x14ac:dyDescent="0.25">
      <c r="B116" s="43">
        <v>105</v>
      </c>
      <c r="C116" s="43">
        <v>18</v>
      </c>
      <c r="D116" s="32" t="s">
        <v>1363</v>
      </c>
      <c r="E116" s="38">
        <v>58</v>
      </c>
      <c r="F116" s="32" t="s">
        <v>46</v>
      </c>
      <c r="G116" s="32" t="s">
        <v>1003</v>
      </c>
      <c r="H116" s="32" t="s">
        <v>1361</v>
      </c>
      <c r="I116" s="32"/>
      <c r="J116" s="32" t="s">
        <v>1361</v>
      </c>
      <c r="K116" s="32" t="s">
        <v>126</v>
      </c>
      <c r="L116" s="32">
        <v>1</v>
      </c>
      <c r="M116" s="32" t="s">
        <v>1362</v>
      </c>
      <c r="N116" s="20" t="s">
        <v>11</v>
      </c>
      <c r="O116" s="20" t="s">
        <v>19</v>
      </c>
      <c r="P116" s="20" t="s">
        <v>19</v>
      </c>
      <c r="Q116" s="33"/>
      <c r="R116" s="32">
        <v>43</v>
      </c>
      <c r="S116" s="32" t="s">
        <v>1359</v>
      </c>
      <c r="T116" s="32">
        <v>7</v>
      </c>
      <c r="U116" s="32" t="s">
        <v>126</v>
      </c>
      <c r="V116" s="32">
        <v>1</v>
      </c>
      <c r="W116" s="32" t="s">
        <v>1360</v>
      </c>
      <c r="X116" s="20" t="s">
        <v>11</v>
      </c>
      <c r="Y116" s="20" t="s">
        <v>19</v>
      </c>
      <c r="Z116" s="20" t="s">
        <v>19</v>
      </c>
      <c r="AA116" s="34">
        <v>0</v>
      </c>
      <c r="AB116" s="34">
        <v>0</v>
      </c>
      <c r="AC116" s="34"/>
      <c r="AD116" s="20" t="s">
        <v>11</v>
      </c>
      <c r="AE116" s="57"/>
      <c r="AF116" s="57"/>
      <c r="AG116" s="32"/>
      <c r="AH116" s="33"/>
    </row>
    <row r="117" spans="2:34" x14ac:dyDescent="0.25">
      <c r="B117" s="43">
        <v>106</v>
      </c>
      <c r="C117" s="43">
        <v>19</v>
      </c>
      <c r="D117" s="32" t="s">
        <v>1371</v>
      </c>
      <c r="E117" s="38">
        <v>59</v>
      </c>
      <c r="F117" s="32" t="s">
        <v>1004</v>
      </c>
      <c r="G117" s="32" t="s">
        <v>1005</v>
      </c>
      <c r="H117" s="32" t="s">
        <v>460</v>
      </c>
      <c r="I117" s="32"/>
      <c r="J117" s="32" t="s">
        <v>1369</v>
      </c>
      <c r="K117" s="32" t="s">
        <v>143</v>
      </c>
      <c r="L117" s="32">
        <v>1</v>
      </c>
      <c r="M117" s="32" t="s">
        <v>1370</v>
      </c>
      <c r="N117" s="20" t="s">
        <v>11</v>
      </c>
      <c r="O117" s="20" t="s">
        <v>19</v>
      </c>
      <c r="P117" s="20" t="s">
        <v>19</v>
      </c>
      <c r="Q117" s="33"/>
      <c r="R117" s="32">
        <v>184</v>
      </c>
      <c r="S117" s="32" t="s">
        <v>1367</v>
      </c>
      <c r="T117" s="32">
        <v>6</v>
      </c>
      <c r="U117" s="32" t="s">
        <v>1368</v>
      </c>
      <c r="V117" s="32">
        <v>1</v>
      </c>
      <c r="W117" s="32" t="s">
        <v>1366</v>
      </c>
      <c r="X117" s="20" t="s">
        <v>11</v>
      </c>
      <c r="Y117" s="20" t="s">
        <v>19</v>
      </c>
      <c r="Z117" s="20" t="s">
        <v>19</v>
      </c>
      <c r="AA117" s="34">
        <v>0</v>
      </c>
      <c r="AB117" s="34">
        <v>0.01</v>
      </c>
      <c r="AC117" s="34"/>
      <c r="AD117" s="20" t="s">
        <v>11</v>
      </c>
      <c r="AE117" s="57"/>
      <c r="AF117" s="57"/>
      <c r="AG117" s="32"/>
      <c r="AH117" s="33" t="s">
        <v>1372</v>
      </c>
    </row>
    <row r="118" spans="2:34" x14ac:dyDescent="0.25">
      <c r="B118" s="43">
        <v>107</v>
      </c>
      <c r="C118" s="43">
        <v>20</v>
      </c>
      <c r="D118" s="32" t="s">
        <v>1422</v>
      </c>
      <c r="E118" s="38">
        <v>72</v>
      </c>
      <c r="F118" s="32" t="s">
        <v>46</v>
      </c>
      <c r="G118" s="32" t="s">
        <v>1004</v>
      </c>
      <c r="H118" s="32" t="s">
        <v>1421</v>
      </c>
      <c r="I118" s="32"/>
      <c r="J118" s="32" t="s">
        <v>267</v>
      </c>
      <c r="K118" s="32" t="s">
        <v>1416</v>
      </c>
      <c r="L118" s="20" t="s">
        <v>19</v>
      </c>
      <c r="M118" s="32" t="s">
        <v>1417</v>
      </c>
      <c r="N118" s="20" t="s">
        <v>11</v>
      </c>
      <c r="O118" s="20" t="s">
        <v>19</v>
      </c>
      <c r="P118" s="20" t="s">
        <v>19</v>
      </c>
      <c r="Q118" s="33"/>
      <c r="R118" s="32">
        <v>125</v>
      </c>
      <c r="S118" s="32" t="s">
        <v>1421</v>
      </c>
      <c r="T118" s="32">
        <v>5</v>
      </c>
      <c r="U118" s="32" t="s">
        <v>1074</v>
      </c>
      <c r="V118" s="32">
        <v>1</v>
      </c>
      <c r="W118" s="32" t="s">
        <v>1420</v>
      </c>
      <c r="X118" s="20" t="s">
        <v>11</v>
      </c>
      <c r="Y118" s="20" t="s">
        <v>19</v>
      </c>
      <c r="Z118" s="20" t="s">
        <v>19</v>
      </c>
      <c r="AA118" s="34">
        <v>0.91</v>
      </c>
      <c r="AB118" s="34">
        <v>0</v>
      </c>
      <c r="AC118" s="34"/>
      <c r="AD118" s="20" t="s">
        <v>11</v>
      </c>
      <c r="AE118" s="57"/>
      <c r="AF118" s="57"/>
      <c r="AG118" s="32"/>
      <c r="AH118" s="33"/>
    </row>
    <row r="119" spans="2:34" x14ac:dyDescent="0.25">
      <c r="B119" s="43">
        <v>108</v>
      </c>
      <c r="C119" s="43">
        <v>21</v>
      </c>
      <c r="D119" s="32" t="s">
        <v>1494</v>
      </c>
      <c r="E119" s="38">
        <v>80</v>
      </c>
      <c r="F119" s="32" t="s">
        <v>1004</v>
      </c>
      <c r="G119" s="32" t="s">
        <v>69</v>
      </c>
      <c r="H119" s="32" t="s">
        <v>1354</v>
      </c>
      <c r="I119" s="32"/>
      <c r="J119" s="32" t="s">
        <v>154</v>
      </c>
      <c r="K119" s="32" t="s">
        <v>1515</v>
      </c>
      <c r="L119" s="32">
        <v>1</v>
      </c>
      <c r="M119" s="32" t="s">
        <v>1516</v>
      </c>
      <c r="N119" s="20" t="s">
        <v>11</v>
      </c>
      <c r="O119" s="20" t="s">
        <v>19</v>
      </c>
      <c r="P119" s="20" t="s">
        <v>19</v>
      </c>
      <c r="Q119" s="33"/>
      <c r="R119" s="32">
        <v>11</v>
      </c>
      <c r="S119" s="32" t="s">
        <v>1080</v>
      </c>
      <c r="T119" s="32">
        <v>6</v>
      </c>
      <c r="U119" s="32" t="s">
        <v>458</v>
      </c>
      <c r="V119" s="32">
        <v>1</v>
      </c>
      <c r="W119" s="32" t="s">
        <v>1495</v>
      </c>
      <c r="X119" s="20" t="s">
        <v>11</v>
      </c>
      <c r="Y119" s="20" t="s">
        <v>19</v>
      </c>
      <c r="Z119" s="20" t="s">
        <v>19</v>
      </c>
      <c r="AA119" s="34">
        <v>0</v>
      </c>
      <c r="AB119" s="34">
        <v>0.01</v>
      </c>
      <c r="AC119" s="34"/>
      <c r="AD119" s="20" t="s">
        <v>11</v>
      </c>
      <c r="AE119" s="57"/>
      <c r="AF119" s="57"/>
      <c r="AG119" s="32"/>
      <c r="AH119" s="33"/>
    </row>
    <row r="120" spans="2:34" x14ac:dyDescent="0.25">
      <c r="B120" s="43">
        <v>109</v>
      </c>
      <c r="C120" s="43">
        <v>22</v>
      </c>
      <c r="D120" s="32" t="s">
        <v>1496</v>
      </c>
      <c r="E120" s="38">
        <v>84</v>
      </c>
      <c r="F120" s="32" t="s">
        <v>1003</v>
      </c>
      <c r="G120" s="32" t="s">
        <v>1001</v>
      </c>
      <c r="H120" s="32" t="s">
        <v>140</v>
      </c>
      <c r="I120" s="32"/>
      <c r="J120" s="32" t="s">
        <v>85</v>
      </c>
      <c r="K120" s="32" t="s">
        <v>963</v>
      </c>
      <c r="L120" s="32">
        <v>1</v>
      </c>
      <c r="M120" s="32" t="s">
        <v>1517</v>
      </c>
      <c r="N120" s="20" t="s">
        <v>11</v>
      </c>
      <c r="O120" s="20" t="s">
        <v>19</v>
      </c>
      <c r="P120" s="20" t="s">
        <v>19</v>
      </c>
      <c r="Q120" s="33"/>
      <c r="R120" s="32">
        <v>98</v>
      </c>
      <c r="S120" s="32" t="s">
        <v>152</v>
      </c>
      <c r="T120" s="32">
        <v>6</v>
      </c>
      <c r="U120" s="32" t="s">
        <v>1498</v>
      </c>
      <c r="V120" s="32">
        <v>1</v>
      </c>
      <c r="W120" s="32" t="s">
        <v>1497</v>
      </c>
      <c r="X120" s="20" t="s">
        <v>11</v>
      </c>
      <c r="Y120" s="20" t="s">
        <v>19</v>
      </c>
      <c r="Z120" s="20" t="s">
        <v>19</v>
      </c>
      <c r="AA120" s="34">
        <v>0</v>
      </c>
      <c r="AB120" s="34">
        <v>0</v>
      </c>
      <c r="AC120" s="34"/>
      <c r="AD120" s="20" t="s">
        <v>11</v>
      </c>
      <c r="AE120" s="57"/>
      <c r="AF120" s="57"/>
      <c r="AG120" s="32"/>
      <c r="AH120" s="33"/>
    </row>
    <row r="121" spans="2:34" x14ac:dyDescent="0.25">
      <c r="B121" s="43">
        <v>110</v>
      </c>
      <c r="C121" s="43">
        <v>23</v>
      </c>
      <c r="D121" s="32" t="s">
        <v>1499</v>
      </c>
      <c r="E121" s="38">
        <v>93</v>
      </c>
      <c r="F121" s="32" t="s">
        <v>1002</v>
      </c>
      <c r="G121" s="32" t="s">
        <v>46</v>
      </c>
      <c r="H121" s="32" t="s">
        <v>1240</v>
      </c>
      <c r="I121" s="32"/>
      <c r="J121" s="32" t="s">
        <v>156</v>
      </c>
      <c r="K121" s="32" t="s">
        <v>36</v>
      </c>
      <c r="L121" s="32">
        <v>1</v>
      </c>
      <c r="M121" s="32" t="s">
        <v>1518</v>
      </c>
      <c r="N121" s="32" t="s">
        <v>22</v>
      </c>
      <c r="O121" s="32">
        <v>91</v>
      </c>
      <c r="P121" s="32">
        <v>1</v>
      </c>
      <c r="Q121" s="33"/>
      <c r="R121" s="32">
        <v>14</v>
      </c>
      <c r="S121" s="32" t="s">
        <v>243</v>
      </c>
      <c r="T121" s="32">
        <v>6</v>
      </c>
      <c r="U121" s="32" t="s">
        <v>180</v>
      </c>
      <c r="V121" s="32">
        <v>1</v>
      </c>
      <c r="W121" s="32" t="s">
        <v>1500</v>
      </c>
      <c r="X121" s="32" t="s">
        <v>22</v>
      </c>
      <c r="Y121" s="32">
        <v>75</v>
      </c>
      <c r="Z121" s="32">
        <v>9</v>
      </c>
      <c r="AA121" s="34">
        <v>280.01</v>
      </c>
      <c r="AB121" s="34">
        <v>7.92</v>
      </c>
      <c r="AC121" s="34"/>
      <c r="AD121" s="32" t="s">
        <v>22</v>
      </c>
      <c r="AE121" s="57"/>
      <c r="AF121" s="57"/>
      <c r="AG121" s="32"/>
      <c r="AH121" s="33"/>
    </row>
    <row r="122" spans="2:34" x14ac:dyDescent="0.25">
      <c r="B122" s="43">
        <v>111</v>
      </c>
      <c r="C122" s="43">
        <v>24</v>
      </c>
      <c r="D122" s="32" t="s">
        <v>1501</v>
      </c>
      <c r="E122" s="38">
        <v>96</v>
      </c>
      <c r="F122" s="32" t="s">
        <v>1005</v>
      </c>
      <c r="G122" s="32" t="s">
        <v>1006</v>
      </c>
      <c r="H122" s="20" t="s">
        <v>19</v>
      </c>
      <c r="I122" s="32"/>
      <c r="J122" s="32" t="s">
        <v>1240</v>
      </c>
      <c r="K122" s="32" t="s">
        <v>1519</v>
      </c>
      <c r="L122" s="20" t="s">
        <v>19</v>
      </c>
      <c r="M122" s="32" t="s">
        <v>1520</v>
      </c>
      <c r="N122" s="32" t="s">
        <v>124</v>
      </c>
      <c r="O122" s="32">
        <v>62</v>
      </c>
      <c r="P122" s="32">
        <v>4</v>
      </c>
      <c r="Q122" s="33"/>
      <c r="R122" s="32">
        <v>13</v>
      </c>
      <c r="S122" s="32" t="s">
        <v>463</v>
      </c>
      <c r="T122" s="32">
        <v>6</v>
      </c>
      <c r="U122" s="32" t="s">
        <v>1503</v>
      </c>
      <c r="V122" s="20" t="s">
        <v>19</v>
      </c>
      <c r="W122" s="32" t="s">
        <v>1502</v>
      </c>
      <c r="X122" s="32" t="s">
        <v>124</v>
      </c>
      <c r="Y122" s="32">
        <v>49</v>
      </c>
      <c r="Z122" s="32">
        <v>3</v>
      </c>
      <c r="AA122" s="34">
        <v>-67.77</v>
      </c>
      <c r="AB122" s="179" t="s">
        <v>1504</v>
      </c>
      <c r="AC122" s="34"/>
      <c r="AD122" s="32" t="s">
        <v>124</v>
      </c>
      <c r="AE122" s="57"/>
      <c r="AF122" s="57"/>
      <c r="AG122" s="32"/>
      <c r="AH122" s="33"/>
    </row>
    <row r="123" spans="2:34" x14ac:dyDescent="0.25">
      <c r="B123" s="43">
        <v>112</v>
      </c>
      <c r="C123" s="43">
        <v>25</v>
      </c>
      <c r="D123" s="32" t="s">
        <v>1505</v>
      </c>
      <c r="E123" s="38">
        <v>97</v>
      </c>
      <c r="F123" s="32" t="s">
        <v>1005</v>
      </c>
      <c r="G123" s="32" t="s">
        <v>1002</v>
      </c>
      <c r="H123" s="32" t="s">
        <v>1352</v>
      </c>
      <c r="I123" s="32"/>
      <c r="J123" s="32" t="s">
        <v>1352</v>
      </c>
      <c r="K123" s="32" t="s">
        <v>1507</v>
      </c>
      <c r="L123" s="32">
        <v>1</v>
      </c>
      <c r="M123" s="32" t="s">
        <v>1521</v>
      </c>
      <c r="N123" s="32" t="s">
        <v>124</v>
      </c>
      <c r="O123" s="32">
        <v>66</v>
      </c>
      <c r="P123" s="32">
        <v>8</v>
      </c>
      <c r="Q123" s="33"/>
      <c r="R123" s="32">
        <v>3</v>
      </c>
      <c r="S123" s="32" t="s">
        <v>127</v>
      </c>
      <c r="T123" s="32">
        <v>7</v>
      </c>
      <c r="U123" s="32" t="s">
        <v>1507</v>
      </c>
      <c r="V123" s="32">
        <v>1</v>
      </c>
      <c r="W123" s="32" t="s">
        <v>1506</v>
      </c>
      <c r="X123" s="32" t="s">
        <v>124</v>
      </c>
      <c r="Y123" s="32">
        <v>63</v>
      </c>
      <c r="Z123" s="32">
        <v>1</v>
      </c>
      <c r="AA123" s="34">
        <v>-74.42</v>
      </c>
      <c r="AB123" s="34">
        <v>-250</v>
      </c>
      <c r="AC123" s="34"/>
      <c r="AD123" s="32" t="s">
        <v>124</v>
      </c>
      <c r="AE123" s="57"/>
      <c r="AF123" s="57"/>
      <c r="AG123" s="32"/>
      <c r="AH123" s="33"/>
    </row>
    <row r="124" spans="2:34" x14ac:dyDescent="0.25">
      <c r="B124" s="43">
        <v>113</v>
      </c>
      <c r="C124" s="43">
        <v>26</v>
      </c>
      <c r="D124" s="32" t="s">
        <v>1508</v>
      </c>
      <c r="E124" s="38">
        <v>101</v>
      </c>
      <c r="F124" s="32" t="s">
        <v>1002</v>
      </c>
      <c r="G124" s="32" t="s">
        <v>1004</v>
      </c>
      <c r="H124" s="32" t="s">
        <v>1523</v>
      </c>
      <c r="I124" s="32"/>
      <c r="J124" s="32" t="s">
        <v>1299</v>
      </c>
      <c r="K124" s="32" t="s">
        <v>143</v>
      </c>
      <c r="L124" s="32">
        <v>1</v>
      </c>
      <c r="M124" s="32" t="s">
        <v>1522</v>
      </c>
      <c r="N124" s="20" t="s">
        <v>11</v>
      </c>
      <c r="O124" s="20" t="s">
        <v>19</v>
      </c>
      <c r="P124" s="20" t="s">
        <v>19</v>
      </c>
      <c r="Q124" s="33"/>
      <c r="R124" s="32">
        <v>2</v>
      </c>
      <c r="S124" s="32" t="s">
        <v>267</v>
      </c>
      <c r="T124" s="32">
        <v>5</v>
      </c>
      <c r="U124" s="32" t="s">
        <v>1510</v>
      </c>
      <c r="V124" s="32">
        <v>1</v>
      </c>
      <c r="W124" s="32" t="s">
        <v>1509</v>
      </c>
      <c r="X124" s="20" t="s">
        <v>11</v>
      </c>
      <c r="Y124" s="20" t="s">
        <v>19</v>
      </c>
      <c r="Z124" s="20" t="s">
        <v>19</v>
      </c>
      <c r="AA124" s="34">
        <v>0</v>
      </c>
      <c r="AB124" s="34">
        <v>0</v>
      </c>
      <c r="AC124" s="34"/>
      <c r="AD124" s="20" t="s">
        <v>11</v>
      </c>
      <c r="AE124" s="57"/>
      <c r="AF124" s="57"/>
      <c r="AG124" s="32"/>
      <c r="AH124" s="33"/>
    </row>
    <row r="125" spans="2:34" x14ac:dyDescent="0.25">
      <c r="B125" s="43">
        <v>114</v>
      </c>
      <c r="C125" s="43">
        <v>27</v>
      </c>
      <c r="D125" s="32" t="s">
        <v>1511</v>
      </c>
      <c r="E125" s="38">
        <v>102</v>
      </c>
      <c r="F125" s="32" t="s">
        <v>46</v>
      </c>
      <c r="G125" s="32" t="s">
        <v>69</v>
      </c>
      <c r="H125" s="32" t="s">
        <v>92</v>
      </c>
      <c r="I125" s="32"/>
      <c r="J125" s="32" t="s">
        <v>74</v>
      </c>
      <c r="K125" s="32" t="s">
        <v>188</v>
      </c>
      <c r="L125" s="32">
        <v>1</v>
      </c>
      <c r="M125" s="32" t="s">
        <v>1528</v>
      </c>
      <c r="N125" s="20" t="s">
        <v>11</v>
      </c>
      <c r="O125" s="20" t="s">
        <v>19</v>
      </c>
      <c r="P125" s="20" t="s">
        <v>19</v>
      </c>
      <c r="Q125" s="33"/>
      <c r="R125" s="32">
        <v>10</v>
      </c>
      <c r="S125" s="32" t="s">
        <v>1512</v>
      </c>
      <c r="T125" s="32">
        <v>5</v>
      </c>
      <c r="U125" s="32" t="s">
        <v>1514</v>
      </c>
      <c r="V125" s="32">
        <v>1</v>
      </c>
      <c r="W125" s="32" t="s">
        <v>1513</v>
      </c>
      <c r="X125" s="20" t="s">
        <v>11</v>
      </c>
      <c r="Y125" s="20" t="s">
        <v>19</v>
      </c>
      <c r="Z125" s="20" t="s">
        <v>19</v>
      </c>
      <c r="AA125" s="34">
        <v>0</v>
      </c>
      <c r="AB125" s="34">
        <v>0</v>
      </c>
      <c r="AC125" s="34"/>
      <c r="AD125" s="20" t="s">
        <v>11</v>
      </c>
      <c r="AE125" s="57"/>
      <c r="AF125" s="57"/>
      <c r="AG125" s="32"/>
      <c r="AH125" s="33"/>
    </row>
    <row r="126" spans="2:34" x14ac:dyDescent="0.25">
      <c r="B126" s="43">
        <v>115</v>
      </c>
      <c r="C126" s="43">
        <v>28</v>
      </c>
      <c r="D126" s="32" t="s">
        <v>1526</v>
      </c>
      <c r="E126" s="38">
        <v>106</v>
      </c>
      <c r="F126" s="32" t="s">
        <v>1005</v>
      </c>
      <c r="G126" s="32" t="s">
        <v>1001</v>
      </c>
      <c r="H126" s="32" t="s">
        <v>463</v>
      </c>
      <c r="I126" s="32"/>
      <c r="J126" s="32" t="s">
        <v>58</v>
      </c>
      <c r="K126" s="32" t="s">
        <v>87</v>
      </c>
      <c r="L126" s="20" t="s">
        <v>19</v>
      </c>
      <c r="M126" s="32" t="s">
        <v>1527</v>
      </c>
      <c r="N126" s="20" t="s">
        <v>11</v>
      </c>
      <c r="O126" s="20" t="s">
        <v>19</v>
      </c>
      <c r="P126" s="20" t="s">
        <v>19</v>
      </c>
      <c r="Q126" s="33"/>
      <c r="R126" s="32">
        <v>8</v>
      </c>
      <c r="S126" s="32" t="s">
        <v>463</v>
      </c>
      <c r="T126" s="32">
        <v>5</v>
      </c>
      <c r="U126" s="32" t="s">
        <v>229</v>
      </c>
      <c r="V126" s="32">
        <v>1</v>
      </c>
      <c r="W126" s="32" t="s">
        <v>1525</v>
      </c>
      <c r="X126" s="20" t="s">
        <v>11</v>
      </c>
      <c r="Y126" s="20" t="s">
        <v>19</v>
      </c>
      <c r="Z126" s="20" t="s">
        <v>19</v>
      </c>
      <c r="AA126" s="34">
        <v>0</v>
      </c>
      <c r="AB126" s="34">
        <v>0.01</v>
      </c>
      <c r="AC126" s="34"/>
      <c r="AD126" s="20" t="s">
        <v>11</v>
      </c>
      <c r="AE126" s="57"/>
      <c r="AF126" s="57"/>
      <c r="AG126" s="32"/>
      <c r="AH126" s="33"/>
    </row>
    <row r="127" spans="2:34" x14ac:dyDescent="0.25">
      <c r="B127" s="43">
        <v>116</v>
      </c>
      <c r="C127" s="43">
        <v>29</v>
      </c>
      <c r="D127" s="32" t="s">
        <v>1529</v>
      </c>
      <c r="E127" s="38">
        <v>107</v>
      </c>
      <c r="F127" s="32" t="s">
        <v>1006</v>
      </c>
      <c r="G127" s="32" t="s">
        <v>46</v>
      </c>
      <c r="H127" s="20" t="s">
        <v>19</v>
      </c>
      <c r="I127" s="32"/>
      <c r="J127" s="32" t="s">
        <v>463</v>
      </c>
      <c r="K127" s="32" t="s">
        <v>1531</v>
      </c>
      <c r="L127" s="20" t="s">
        <v>19</v>
      </c>
      <c r="M127" s="32" t="s">
        <v>1533</v>
      </c>
      <c r="N127" s="32" t="s">
        <v>22</v>
      </c>
      <c r="O127" s="32">
        <v>48</v>
      </c>
      <c r="P127" s="32">
        <v>4</v>
      </c>
      <c r="Q127" s="33"/>
      <c r="R127" s="32">
        <v>1</v>
      </c>
      <c r="S127" s="32" t="s">
        <v>1080</v>
      </c>
      <c r="T127" s="32">
        <v>7</v>
      </c>
      <c r="U127" s="32" t="s">
        <v>1531</v>
      </c>
      <c r="V127" s="20" t="s">
        <v>19</v>
      </c>
      <c r="W127" s="32" t="s">
        <v>1530</v>
      </c>
      <c r="X127" s="32" t="s">
        <v>22</v>
      </c>
      <c r="Y127" s="32">
        <v>47</v>
      </c>
      <c r="Z127" s="32">
        <v>3</v>
      </c>
      <c r="AA127" s="179" t="s">
        <v>1532</v>
      </c>
      <c r="AB127" s="34">
        <v>9.85</v>
      </c>
      <c r="AC127" s="34"/>
      <c r="AD127" s="32" t="s">
        <v>22</v>
      </c>
      <c r="AE127" s="57"/>
      <c r="AF127" s="57"/>
      <c r="AG127" s="32"/>
      <c r="AH127" s="33"/>
    </row>
    <row r="128" spans="2:34" x14ac:dyDescent="0.25">
      <c r="B128" s="43">
        <v>117</v>
      </c>
      <c r="C128" s="43">
        <v>30</v>
      </c>
      <c r="D128" s="32" t="s">
        <v>1534</v>
      </c>
      <c r="E128" s="38">
        <v>108</v>
      </c>
      <c r="F128" s="32" t="s">
        <v>69</v>
      </c>
      <c r="G128" s="32" t="s">
        <v>1004</v>
      </c>
      <c r="H128" s="32" t="s">
        <v>1245</v>
      </c>
      <c r="I128" s="32"/>
      <c r="J128" s="32" t="s">
        <v>92</v>
      </c>
      <c r="K128" s="32" t="s">
        <v>36</v>
      </c>
      <c r="L128" s="32">
        <v>1</v>
      </c>
      <c r="M128" s="32" t="s">
        <v>1535</v>
      </c>
      <c r="N128" s="20" t="s">
        <v>11</v>
      </c>
      <c r="O128" s="20" t="s">
        <v>19</v>
      </c>
      <c r="P128" s="20" t="s">
        <v>19</v>
      </c>
      <c r="Q128" s="33"/>
      <c r="R128" s="32">
        <v>31</v>
      </c>
      <c r="S128" s="32" t="s">
        <v>958</v>
      </c>
      <c r="T128" s="32">
        <v>5</v>
      </c>
      <c r="U128" s="32" t="s">
        <v>229</v>
      </c>
      <c r="V128" s="32">
        <v>1</v>
      </c>
      <c r="W128" s="32" t="s">
        <v>1536</v>
      </c>
      <c r="X128" s="20" t="s">
        <v>11</v>
      </c>
      <c r="Y128" s="20" t="s">
        <v>19</v>
      </c>
      <c r="Z128" s="20" t="s">
        <v>19</v>
      </c>
      <c r="AA128" s="34">
        <v>0</v>
      </c>
      <c r="AB128" s="34">
        <v>-0.01</v>
      </c>
      <c r="AC128" s="34"/>
      <c r="AD128" s="20" t="s">
        <v>11</v>
      </c>
      <c r="AE128" s="57"/>
      <c r="AF128" s="57"/>
      <c r="AG128" s="32"/>
      <c r="AH128" s="33"/>
    </row>
    <row r="129" spans="2:34" x14ac:dyDescent="0.25">
      <c r="B129" s="43">
        <v>118</v>
      </c>
      <c r="C129" s="43">
        <v>31</v>
      </c>
      <c r="D129" s="32" t="s">
        <v>1539</v>
      </c>
      <c r="E129" s="38">
        <v>112</v>
      </c>
      <c r="F129" s="32" t="s">
        <v>1001</v>
      </c>
      <c r="G129" s="32" t="s">
        <v>1003</v>
      </c>
      <c r="H129" s="32" t="s">
        <v>268</v>
      </c>
      <c r="I129" s="32"/>
      <c r="J129" s="32" t="s">
        <v>125</v>
      </c>
      <c r="K129" s="32" t="s">
        <v>36</v>
      </c>
      <c r="L129" s="32">
        <v>1</v>
      </c>
      <c r="M129" s="32" t="s">
        <v>1541</v>
      </c>
      <c r="N129" s="32" t="s">
        <v>22</v>
      </c>
      <c r="O129" s="32">
        <v>64</v>
      </c>
      <c r="P129" s="32">
        <v>5</v>
      </c>
      <c r="Q129" s="33"/>
      <c r="R129" s="32">
        <v>5</v>
      </c>
      <c r="S129" s="32" t="s">
        <v>1369</v>
      </c>
      <c r="T129" s="32">
        <v>7</v>
      </c>
      <c r="U129" s="32" t="s">
        <v>36</v>
      </c>
      <c r="V129" s="32">
        <v>1</v>
      </c>
      <c r="W129" s="32" t="s">
        <v>1540</v>
      </c>
      <c r="X129" s="32" t="s">
        <v>22</v>
      </c>
      <c r="Y129" s="32">
        <v>59</v>
      </c>
      <c r="Z129" s="32">
        <v>1</v>
      </c>
      <c r="AA129" s="34">
        <v>250</v>
      </c>
      <c r="AB129" s="34">
        <v>7.06</v>
      </c>
      <c r="AC129" s="34"/>
      <c r="AD129" s="32" t="s">
        <v>22</v>
      </c>
      <c r="AE129" s="57"/>
      <c r="AF129" s="57"/>
      <c r="AG129" s="32"/>
      <c r="AH129" s="33"/>
    </row>
    <row r="130" spans="2:34" x14ac:dyDescent="0.25">
      <c r="B130" s="43">
        <v>119</v>
      </c>
      <c r="C130" s="43">
        <v>1</v>
      </c>
      <c r="D130" s="32" t="s">
        <v>1604</v>
      </c>
      <c r="E130" s="38">
        <v>5</v>
      </c>
      <c r="F130" s="32" t="s">
        <v>1551</v>
      </c>
      <c r="G130" s="32" t="s">
        <v>1552</v>
      </c>
      <c r="H130" s="32" t="s">
        <v>92</v>
      </c>
      <c r="I130" s="32"/>
      <c r="J130" s="32" t="s">
        <v>15</v>
      </c>
      <c r="K130" s="32" t="s">
        <v>93</v>
      </c>
      <c r="L130" s="32">
        <v>1</v>
      </c>
      <c r="M130" s="32" t="s">
        <v>1606</v>
      </c>
      <c r="N130" s="20" t="s">
        <v>11</v>
      </c>
      <c r="O130" s="20" t="s">
        <v>19</v>
      </c>
      <c r="P130" s="20" t="s">
        <v>19</v>
      </c>
      <c r="Q130" s="33"/>
      <c r="R130" s="32">
        <v>10</v>
      </c>
      <c r="S130" s="32" t="s">
        <v>136</v>
      </c>
      <c r="T130" s="32">
        <v>7</v>
      </c>
      <c r="U130" s="32" t="s">
        <v>93</v>
      </c>
      <c r="V130" s="32">
        <v>1</v>
      </c>
      <c r="W130" s="32" t="s">
        <v>1605</v>
      </c>
      <c r="X130" s="20" t="s">
        <v>11</v>
      </c>
      <c r="Y130" s="20" t="s">
        <v>19</v>
      </c>
      <c r="Z130" s="20" t="s">
        <v>19</v>
      </c>
      <c r="AA130" s="34">
        <v>0</v>
      </c>
      <c r="AB130" s="34">
        <v>0.01</v>
      </c>
      <c r="AC130" s="34"/>
      <c r="AD130" s="20" t="s">
        <v>11</v>
      </c>
      <c r="AE130" s="57"/>
      <c r="AF130" s="57"/>
      <c r="AG130" s="32"/>
      <c r="AH130" s="33"/>
    </row>
    <row r="131" spans="2:34" x14ac:dyDescent="0.25">
      <c r="B131" s="43">
        <v>120</v>
      </c>
      <c r="C131" s="43">
        <v>2</v>
      </c>
      <c r="D131" s="32" t="s">
        <v>1610</v>
      </c>
      <c r="E131" s="38">
        <v>15</v>
      </c>
      <c r="F131" s="32" t="s">
        <v>1551</v>
      </c>
      <c r="G131" s="32" t="s">
        <v>1552</v>
      </c>
      <c r="H131" s="20" t="s">
        <v>19</v>
      </c>
      <c r="I131" s="32"/>
      <c r="J131" s="32" t="s">
        <v>151</v>
      </c>
      <c r="K131" s="32" t="s">
        <v>1608</v>
      </c>
      <c r="L131" s="20" t="s">
        <v>19</v>
      </c>
      <c r="M131" s="32" t="s">
        <v>1609</v>
      </c>
      <c r="N131" s="20" t="s">
        <v>11</v>
      </c>
      <c r="O131" s="20" t="s">
        <v>19</v>
      </c>
      <c r="P131" s="20" t="s">
        <v>19</v>
      </c>
      <c r="Q131" s="33"/>
      <c r="R131" s="32">
        <v>11</v>
      </c>
      <c r="S131" s="32" t="s">
        <v>67</v>
      </c>
      <c r="T131" s="32">
        <v>6</v>
      </c>
      <c r="U131" s="32" t="s">
        <v>226</v>
      </c>
      <c r="V131" s="20" t="s">
        <v>19</v>
      </c>
      <c r="W131" s="32" t="s">
        <v>1607</v>
      </c>
      <c r="X131" s="20" t="s">
        <v>11</v>
      </c>
      <c r="Y131" s="20" t="s">
        <v>19</v>
      </c>
      <c r="Z131" s="20" t="s">
        <v>19</v>
      </c>
      <c r="AA131" s="34">
        <v>0</v>
      </c>
      <c r="AB131" s="34">
        <v>0</v>
      </c>
      <c r="AC131" s="34"/>
      <c r="AD131" s="20" t="s">
        <v>11</v>
      </c>
      <c r="AE131" s="57"/>
      <c r="AF131" s="57"/>
      <c r="AG131" s="32"/>
      <c r="AH131" s="33"/>
    </row>
    <row r="132" spans="2:34" x14ac:dyDescent="0.25">
      <c r="B132" s="43">
        <v>121</v>
      </c>
      <c r="C132" s="43">
        <v>3</v>
      </c>
      <c r="D132" s="32" t="s">
        <v>1628</v>
      </c>
      <c r="E132" s="38">
        <v>16</v>
      </c>
      <c r="F132" s="32" t="s">
        <v>1552</v>
      </c>
      <c r="G132" s="32" t="s">
        <v>1551</v>
      </c>
      <c r="H132" s="32" t="s">
        <v>1354</v>
      </c>
      <c r="I132" s="32"/>
      <c r="J132" s="32" t="s">
        <v>58</v>
      </c>
      <c r="K132" s="32" t="s">
        <v>450</v>
      </c>
      <c r="L132" s="32">
        <v>1</v>
      </c>
      <c r="M132" s="32" t="s">
        <v>1632</v>
      </c>
      <c r="N132" s="20" t="s">
        <v>11</v>
      </c>
      <c r="O132" s="20" t="s">
        <v>19</v>
      </c>
      <c r="P132" s="20" t="s">
        <v>19</v>
      </c>
      <c r="Q132" s="33"/>
      <c r="R132" s="32">
        <v>11</v>
      </c>
      <c r="S132" s="32" t="s">
        <v>92</v>
      </c>
      <c r="T132" s="32">
        <v>7</v>
      </c>
      <c r="U132" s="32" t="s">
        <v>450</v>
      </c>
      <c r="V132" s="32">
        <v>1</v>
      </c>
      <c r="W132" s="32" t="s">
        <v>1612</v>
      </c>
      <c r="X132" s="20" t="s">
        <v>11</v>
      </c>
      <c r="Y132" s="20" t="s">
        <v>19</v>
      </c>
      <c r="Z132" s="20" t="s">
        <v>19</v>
      </c>
      <c r="AA132" s="34">
        <v>0</v>
      </c>
      <c r="AB132" s="34">
        <v>0</v>
      </c>
      <c r="AC132" s="34"/>
      <c r="AD132" s="20" t="s">
        <v>11</v>
      </c>
      <c r="AE132" s="57"/>
      <c r="AF132" s="57"/>
      <c r="AG132" s="32"/>
      <c r="AH132" s="33"/>
    </row>
    <row r="133" spans="2:34" x14ac:dyDescent="0.25">
      <c r="B133" s="43">
        <v>122</v>
      </c>
      <c r="C133" s="43">
        <v>4</v>
      </c>
      <c r="D133" s="32" t="s">
        <v>1629</v>
      </c>
      <c r="E133" s="38">
        <v>17</v>
      </c>
      <c r="F133" s="32" t="s">
        <v>1551</v>
      </c>
      <c r="G133" s="32" t="s">
        <v>1552</v>
      </c>
      <c r="H133" s="32" t="s">
        <v>15</v>
      </c>
      <c r="I133" s="32"/>
      <c r="J133" s="32" t="s">
        <v>35</v>
      </c>
      <c r="K133" s="32" t="s">
        <v>1635</v>
      </c>
      <c r="L133" s="20" t="s">
        <v>19</v>
      </c>
      <c r="M133" s="32" t="s">
        <v>1634</v>
      </c>
      <c r="N133" s="20" t="s">
        <v>11</v>
      </c>
      <c r="O133" s="20" t="s">
        <v>19</v>
      </c>
      <c r="P133" s="20" t="s">
        <v>19</v>
      </c>
      <c r="Q133" s="33"/>
      <c r="R133" s="32">
        <v>11</v>
      </c>
      <c r="S133" s="32" t="s">
        <v>136</v>
      </c>
      <c r="T133" s="32">
        <v>6</v>
      </c>
      <c r="U133" s="32" t="s">
        <v>123</v>
      </c>
      <c r="V133" s="32">
        <v>1</v>
      </c>
      <c r="W133" s="32" t="s">
        <v>1633</v>
      </c>
      <c r="X133" s="20" t="s">
        <v>11</v>
      </c>
      <c r="Y133" s="20" t="s">
        <v>19</v>
      </c>
      <c r="Z133" s="20" t="s">
        <v>19</v>
      </c>
      <c r="AA133" s="34">
        <v>0</v>
      </c>
      <c r="AB133" s="34">
        <v>0.02</v>
      </c>
      <c r="AC133" s="34"/>
      <c r="AD133" s="20" t="s">
        <v>11</v>
      </c>
      <c r="AE133" s="57"/>
      <c r="AF133" s="57"/>
      <c r="AG133" s="32"/>
      <c r="AH133" s="33"/>
    </row>
    <row r="134" spans="2:34" x14ac:dyDescent="0.25">
      <c r="B134" s="43">
        <v>123</v>
      </c>
      <c r="C134" s="43">
        <v>5</v>
      </c>
      <c r="D134" s="32" t="s">
        <v>1630</v>
      </c>
      <c r="E134" s="38">
        <v>19</v>
      </c>
      <c r="F134" s="32" t="s">
        <v>1551</v>
      </c>
      <c r="G134" s="32" t="s">
        <v>1552</v>
      </c>
      <c r="H134" s="32" t="s">
        <v>58</v>
      </c>
      <c r="I134" s="32"/>
      <c r="J134" s="32" t="s">
        <v>555</v>
      </c>
      <c r="K134" s="32" t="s">
        <v>93</v>
      </c>
      <c r="L134" s="32">
        <v>1</v>
      </c>
      <c r="M134" s="32" t="s">
        <v>1637</v>
      </c>
      <c r="N134" s="20" t="s">
        <v>11</v>
      </c>
      <c r="O134" s="20" t="s">
        <v>19</v>
      </c>
      <c r="P134" s="20" t="s">
        <v>19</v>
      </c>
      <c r="Q134" s="33"/>
      <c r="R134" s="32">
        <v>11</v>
      </c>
      <c r="S134" s="32" t="s">
        <v>952</v>
      </c>
      <c r="T134" s="32">
        <v>6</v>
      </c>
      <c r="U134" s="32" t="s">
        <v>218</v>
      </c>
      <c r="V134" s="32">
        <v>1</v>
      </c>
      <c r="W134" s="32" t="s">
        <v>1636</v>
      </c>
      <c r="X134" s="20" t="s">
        <v>11</v>
      </c>
      <c r="Y134" s="20" t="s">
        <v>19</v>
      </c>
      <c r="Z134" s="20" t="s">
        <v>19</v>
      </c>
      <c r="AA134" s="34">
        <v>0</v>
      </c>
      <c r="AB134" s="34">
        <v>0</v>
      </c>
      <c r="AC134" s="34"/>
      <c r="AD134" s="20" t="s">
        <v>11</v>
      </c>
      <c r="AE134" s="57"/>
      <c r="AF134" s="57"/>
      <c r="AG134" s="32"/>
      <c r="AH134" s="33"/>
    </row>
    <row r="135" spans="2:34" x14ac:dyDescent="0.25">
      <c r="B135" s="43">
        <v>124</v>
      </c>
      <c r="C135" s="43">
        <v>6</v>
      </c>
      <c r="D135" s="32" t="s">
        <v>1631</v>
      </c>
      <c r="E135" s="38">
        <v>20</v>
      </c>
      <c r="F135" s="32" t="s">
        <v>1552</v>
      </c>
      <c r="G135" s="32" t="s">
        <v>1551</v>
      </c>
      <c r="H135" s="32" t="s">
        <v>1640</v>
      </c>
      <c r="I135" s="32"/>
      <c r="J135" s="32" t="s">
        <v>1640</v>
      </c>
      <c r="K135" s="32" t="s">
        <v>143</v>
      </c>
      <c r="L135" s="32">
        <v>1</v>
      </c>
      <c r="M135" s="32" t="s">
        <v>1641</v>
      </c>
      <c r="N135" s="20" t="s">
        <v>11</v>
      </c>
      <c r="O135" s="20" t="s">
        <v>19</v>
      </c>
      <c r="P135" s="20" t="s">
        <v>19</v>
      </c>
      <c r="Q135" s="33"/>
      <c r="R135" s="32">
        <v>49</v>
      </c>
      <c r="S135" s="32" t="s">
        <v>1639</v>
      </c>
      <c r="T135" s="32">
        <v>5</v>
      </c>
      <c r="U135" s="32" t="s">
        <v>214</v>
      </c>
      <c r="V135" s="32">
        <v>1</v>
      </c>
      <c r="W135" s="32" t="s">
        <v>1638</v>
      </c>
      <c r="X135" s="20" t="s">
        <v>11</v>
      </c>
      <c r="Y135" s="20" t="s">
        <v>19</v>
      </c>
      <c r="Z135" s="20" t="s">
        <v>19</v>
      </c>
      <c r="AA135" s="34">
        <v>0</v>
      </c>
      <c r="AB135" s="34">
        <v>0</v>
      </c>
      <c r="AC135" s="34"/>
      <c r="AD135" s="20" t="s">
        <v>11</v>
      </c>
      <c r="AE135" s="57"/>
      <c r="AF135" s="57"/>
      <c r="AG135" s="32"/>
      <c r="AH135" s="33"/>
    </row>
    <row r="136" spans="2:34" x14ac:dyDescent="0.25">
      <c r="B136" s="43">
        <v>125</v>
      </c>
      <c r="C136" s="43">
        <v>7</v>
      </c>
      <c r="D136" s="32" t="s">
        <v>1669</v>
      </c>
      <c r="E136" s="38">
        <v>23</v>
      </c>
      <c r="F136" s="32" t="s">
        <v>1551</v>
      </c>
      <c r="G136" s="32" t="s">
        <v>1552</v>
      </c>
      <c r="H136" s="32" t="s">
        <v>1680</v>
      </c>
      <c r="I136" s="32"/>
      <c r="J136" s="32" t="s">
        <v>1680</v>
      </c>
      <c r="K136" s="32" t="s">
        <v>90</v>
      </c>
      <c r="L136" s="32">
        <v>1</v>
      </c>
      <c r="M136" s="32" t="s">
        <v>1681</v>
      </c>
      <c r="N136" s="20" t="s">
        <v>11</v>
      </c>
      <c r="O136" s="20" t="s">
        <v>19</v>
      </c>
      <c r="P136" s="20" t="s">
        <v>19</v>
      </c>
      <c r="Q136" s="33"/>
      <c r="R136" s="32">
        <v>12</v>
      </c>
      <c r="S136" s="32" t="s">
        <v>91</v>
      </c>
      <c r="T136" s="32">
        <v>7</v>
      </c>
      <c r="U136" s="32" t="s">
        <v>90</v>
      </c>
      <c r="V136" s="32">
        <v>1</v>
      </c>
      <c r="W136" s="32" t="s">
        <v>1675</v>
      </c>
      <c r="X136" s="20" t="s">
        <v>11</v>
      </c>
      <c r="Y136" s="20" t="s">
        <v>19</v>
      </c>
      <c r="Z136" s="20" t="s">
        <v>19</v>
      </c>
      <c r="AA136" s="34">
        <v>0</v>
      </c>
      <c r="AB136" s="34">
        <v>0</v>
      </c>
      <c r="AC136" s="34"/>
      <c r="AD136" s="20" t="s">
        <v>11</v>
      </c>
      <c r="AE136" s="57"/>
      <c r="AF136" s="57"/>
      <c r="AG136" s="32"/>
      <c r="AH136" s="33"/>
    </row>
    <row r="137" spans="2:34" x14ac:dyDescent="0.25">
      <c r="B137" s="43">
        <v>126</v>
      </c>
      <c r="C137" s="43">
        <v>8</v>
      </c>
      <c r="D137" s="32" t="s">
        <v>1670</v>
      </c>
      <c r="E137" s="38">
        <v>25</v>
      </c>
      <c r="F137" s="32" t="s">
        <v>1551</v>
      </c>
      <c r="G137" s="32" t="s">
        <v>1552</v>
      </c>
      <c r="H137" s="32" t="s">
        <v>1683</v>
      </c>
      <c r="I137" s="32"/>
      <c r="J137" s="32" t="s">
        <v>767</v>
      </c>
      <c r="K137" s="32" t="s">
        <v>50</v>
      </c>
      <c r="L137" s="32">
        <v>1</v>
      </c>
      <c r="M137" s="32" t="s">
        <v>1682</v>
      </c>
      <c r="N137" s="20" t="s">
        <v>11</v>
      </c>
      <c r="O137" s="20" t="s">
        <v>19</v>
      </c>
      <c r="P137" s="20" t="s">
        <v>19</v>
      </c>
      <c r="Q137" s="33"/>
      <c r="R137" s="32">
        <v>16</v>
      </c>
      <c r="S137" s="32" t="s">
        <v>15</v>
      </c>
      <c r="T137" s="32">
        <v>5</v>
      </c>
      <c r="U137" s="32" t="s">
        <v>47</v>
      </c>
      <c r="V137" s="32">
        <v>1</v>
      </c>
      <c r="W137" s="32" t="s">
        <v>1676</v>
      </c>
      <c r="X137" s="20" t="s">
        <v>11</v>
      </c>
      <c r="Y137" s="20" t="s">
        <v>19</v>
      </c>
      <c r="Z137" s="20" t="s">
        <v>19</v>
      </c>
      <c r="AA137" s="34">
        <v>0</v>
      </c>
      <c r="AB137" s="34">
        <v>0</v>
      </c>
      <c r="AC137" s="34"/>
      <c r="AD137" s="20" t="s">
        <v>11</v>
      </c>
      <c r="AE137" s="57"/>
      <c r="AF137" s="57"/>
      <c r="AG137" s="32"/>
      <c r="AH137" s="33"/>
    </row>
    <row r="138" spans="2:34" x14ac:dyDescent="0.25">
      <c r="B138" s="43">
        <v>127</v>
      </c>
      <c r="C138" s="43">
        <v>9</v>
      </c>
      <c r="D138" s="32" t="s">
        <v>1671</v>
      </c>
      <c r="E138" s="38">
        <v>28</v>
      </c>
      <c r="F138" s="32" t="s">
        <v>1552</v>
      </c>
      <c r="G138" s="32" t="s">
        <v>1551</v>
      </c>
      <c r="H138" s="32" t="s">
        <v>91</v>
      </c>
      <c r="I138" s="32"/>
      <c r="J138" s="32" t="s">
        <v>151</v>
      </c>
      <c r="K138" s="32" t="s">
        <v>1685</v>
      </c>
      <c r="L138" s="32">
        <v>1</v>
      </c>
      <c r="M138" s="32" t="s">
        <v>1686</v>
      </c>
      <c r="N138" s="20" t="s">
        <v>11</v>
      </c>
      <c r="O138" s="20" t="s">
        <v>19</v>
      </c>
      <c r="P138" s="20" t="s">
        <v>19</v>
      </c>
      <c r="Q138" s="33"/>
      <c r="R138" s="32">
        <v>21</v>
      </c>
      <c r="S138" s="32" t="s">
        <v>952</v>
      </c>
      <c r="T138" s="32">
        <v>6</v>
      </c>
      <c r="U138" s="32" t="s">
        <v>1684</v>
      </c>
      <c r="V138" s="32">
        <v>1</v>
      </c>
      <c r="W138" s="32" t="s">
        <v>1655</v>
      </c>
      <c r="X138" s="20" t="s">
        <v>11</v>
      </c>
      <c r="Y138" s="20" t="s">
        <v>19</v>
      </c>
      <c r="Z138" s="20" t="s">
        <v>19</v>
      </c>
      <c r="AA138" s="34">
        <v>0</v>
      </c>
      <c r="AB138" s="34">
        <v>0</v>
      </c>
      <c r="AC138" s="34"/>
      <c r="AD138" s="20" t="s">
        <v>11</v>
      </c>
      <c r="AE138" s="57"/>
      <c r="AF138" s="57"/>
      <c r="AG138" s="32"/>
      <c r="AH138" s="33"/>
    </row>
    <row r="139" spans="2:34" x14ac:dyDescent="0.25">
      <c r="B139" s="43">
        <v>128</v>
      </c>
      <c r="C139" s="43">
        <v>10</v>
      </c>
      <c r="D139" s="32" t="s">
        <v>1672</v>
      </c>
      <c r="E139" s="38">
        <v>32</v>
      </c>
      <c r="F139" s="32" t="s">
        <v>1552</v>
      </c>
      <c r="G139" s="32" t="s">
        <v>1551</v>
      </c>
      <c r="H139" s="32" t="s">
        <v>1690</v>
      </c>
      <c r="I139" s="32"/>
      <c r="J139" s="32" t="s">
        <v>1688</v>
      </c>
      <c r="K139" s="32" t="s">
        <v>93</v>
      </c>
      <c r="L139" s="32">
        <v>1</v>
      </c>
      <c r="M139" s="32" t="s">
        <v>1689</v>
      </c>
      <c r="N139" s="20" t="s">
        <v>11</v>
      </c>
      <c r="O139" s="20" t="s">
        <v>19</v>
      </c>
      <c r="P139" s="20" t="s">
        <v>19</v>
      </c>
      <c r="Q139" s="33"/>
      <c r="R139" s="32">
        <v>12</v>
      </c>
      <c r="S139" s="32" t="s">
        <v>1677</v>
      </c>
      <c r="T139" s="32">
        <v>5</v>
      </c>
      <c r="U139" s="32" t="s">
        <v>1687</v>
      </c>
      <c r="V139" s="32">
        <v>1</v>
      </c>
      <c r="W139" s="32" t="s">
        <v>1678</v>
      </c>
      <c r="X139" s="20" t="s">
        <v>11</v>
      </c>
      <c r="Y139" s="20" t="s">
        <v>19</v>
      </c>
      <c r="Z139" s="20" t="s">
        <v>19</v>
      </c>
      <c r="AA139" s="34">
        <v>0</v>
      </c>
      <c r="AB139" s="34">
        <v>0</v>
      </c>
      <c r="AC139" s="34"/>
      <c r="AD139" s="20" t="s">
        <v>11</v>
      </c>
      <c r="AE139" s="57"/>
      <c r="AF139" s="57"/>
      <c r="AG139" s="32"/>
      <c r="AH139" s="33"/>
    </row>
    <row r="140" spans="2:34" x14ac:dyDescent="0.25">
      <c r="B140" s="43">
        <v>129</v>
      </c>
      <c r="C140" s="43">
        <v>11</v>
      </c>
      <c r="D140" s="32" t="s">
        <v>1673</v>
      </c>
      <c r="E140" s="38">
        <v>34</v>
      </c>
      <c r="F140" s="32" t="s">
        <v>1552</v>
      </c>
      <c r="G140" s="32" t="s">
        <v>1551</v>
      </c>
      <c r="H140" s="32" t="s">
        <v>246</v>
      </c>
      <c r="I140" s="32"/>
      <c r="J140" s="32" t="s">
        <v>246</v>
      </c>
      <c r="K140" s="32" t="s">
        <v>50</v>
      </c>
      <c r="L140" s="32">
        <v>1</v>
      </c>
      <c r="M140" s="32" t="s">
        <v>1691</v>
      </c>
      <c r="N140" s="20" t="s">
        <v>11</v>
      </c>
      <c r="O140" s="20" t="s">
        <v>19</v>
      </c>
      <c r="P140" s="20" t="s">
        <v>19</v>
      </c>
      <c r="Q140" s="33"/>
      <c r="R140" s="32">
        <v>9</v>
      </c>
      <c r="S140" s="32" t="s">
        <v>136</v>
      </c>
      <c r="T140" s="32">
        <v>5</v>
      </c>
      <c r="U140" s="32" t="s">
        <v>47</v>
      </c>
      <c r="V140" s="32">
        <v>1</v>
      </c>
      <c r="W140" s="32" t="s">
        <v>1679</v>
      </c>
      <c r="X140" s="20" t="s">
        <v>11</v>
      </c>
      <c r="Y140" s="20" t="s">
        <v>19</v>
      </c>
      <c r="Z140" s="20" t="s">
        <v>19</v>
      </c>
      <c r="AA140" s="34">
        <v>0</v>
      </c>
      <c r="AB140" s="34">
        <v>0</v>
      </c>
      <c r="AC140" s="34"/>
      <c r="AD140" s="20" t="s">
        <v>11</v>
      </c>
      <c r="AE140" s="57"/>
      <c r="AF140" s="57"/>
      <c r="AG140" s="32"/>
      <c r="AH140" s="33"/>
    </row>
    <row r="141" spans="2:34" x14ac:dyDescent="0.25">
      <c r="B141" s="43">
        <v>130</v>
      </c>
      <c r="C141" s="43">
        <v>12</v>
      </c>
      <c r="D141" s="32" t="s">
        <v>1692</v>
      </c>
      <c r="E141" s="38">
        <v>36</v>
      </c>
      <c r="F141" s="32" t="s">
        <v>1552</v>
      </c>
      <c r="G141" s="32" t="s">
        <v>1551</v>
      </c>
      <c r="H141" s="32" t="s">
        <v>767</v>
      </c>
      <c r="I141" s="32"/>
      <c r="J141" s="32" t="s">
        <v>128</v>
      </c>
      <c r="K141" s="32" t="s">
        <v>1685</v>
      </c>
      <c r="L141" s="32">
        <v>1</v>
      </c>
      <c r="M141" s="32" t="s">
        <v>1693</v>
      </c>
      <c r="N141" s="20" t="s">
        <v>11</v>
      </c>
      <c r="O141" s="20" t="s">
        <v>19</v>
      </c>
      <c r="P141" s="20" t="s">
        <v>19</v>
      </c>
      <c r="Q141" s="33"/>
      <c r="R141" s="32">
        <v>17</v>
      </c>
      <c r="S141" s="32" t="s">
        <v>78</v>
      </c>
      <c r="T141" s="32">
        <v>5</v>
      </c>
      <c r="U141" s="32" t="s">
        <v>1696</v>
      </c>
      <c r="V141" s="32">
        <v>1</v>
      </c>
      <c r="W141" s="32" t="s">
        <v>1695</v>
      </c>
      <c r="X141" s="20" t="s">
        <v>11</v>
      </c>
      <c r="Y141" s="20" t="s">
        <v>19</v>
      </c>
      <c r="Z141" s="20" t="s">
        <v>19</v>
      </c>
      <c r="AA141" s="34">
        <v>0</v>
      </c>
      <c r="AB141" s="34">
        <v>0</v>
      </c>
      <c r="AC141" s="34"/>
      <c r="AD141" s="20" t="s">
        <v>11</v>
      </c>
      <c r="AE141" s="57"/>
      <c r="AF141" s="57"/>
      <c r="AG141" s="32"/>
      <c r="AH141" s="33"/>
    </row>
    <row r="142" spans="2:34" x14ac:dyDescent="0.25">
      <c r="B142" s="43">
        <v>131</v>
      </c>
      <c r="C142" s="43">
        <v>13</v>
      </c>
      <c r="D142" s="32" t="s">
        <v>1719</v>
      </c>
      <c r="E142" s="38">
        <v>43</v>
      </c>
      <c r="F142" s="32" t="s">
        <v>1551</v>
      </c>
      <c r="G142" s="32" t="s">
        <v>1552</v>
      </c>
      <c r="H142" s="32" t="s">
        <v>1299</v>
      </c>
      <c r="I142" s="32"/>
      <c r="J142" s="32" t="s">
        <v>1299</v>
      </c>
      <c r="K142" s="32" t="s">
        <v>36</v>
      </c>
      <c r="L142" s="32">
        <v>1</v>
      </c>
      <c r="M142" s="32" t="s">
        <v>1720</v>
      </c>
      <c r="N142" s="20" t="s">
        <v>11</v>
      </c>
      <c r="O142" s="20" t="s">
        <v>19</v>
      </c>
      <c r="P142" s="20" t="s">
        <v>19</v>
      </c>
      <c r="Q142" s="33"/>
      <c r="R142" s="32">
        <v>36</v>
      </c>
      <c r="S142" s="32" t="s">
        <v>1717</v>
      </c>
      <c r="T142" s="32">
        <v>7</v>
      </c>
      <c r="U142" s="32" t="s">
        <v>36</v>
      </c>
      <c r="V142" s="32">
        <v>1</v>
      </c>
      <c r="W142" s="32" t="s">
        <v>1718</v>
      </c>
      <c r="X142" s="20" t="s">
        <v>11</v>
      </c>
      <c r="Y142" s="20" t="s">
        <v>19</v>
      </c>
      <c r="Z142" s="20" t="s">
        <v>19</v>
      </c>
      <c r="AA142" s="34">
        <v>0</v>
      </c>
      <c r="AB142" s="34">
        <v>0</v>
      </c>
      <c r="AC142" s="34"/>
      <c r="AD142" s="20" t="s">
        <v>11</v>
      </c>
      <c r="AE142" s="57"/>
      <c r="AF142" s="57"/>
      <c r="AG142" s="32"/>
      <c r="AH142" s="33"/>
    </row>
    <row r="143" spans="2:34" x14ac:dyDescent="0.25">
      <c r="B143" s="43">
        <v>132</v>
      </c>
      <c r="C143" s="43">
        <v>14</v>
      </c>
      <c r="D143" s="32" t="s">
        <v>1727</v>
      </c>
      <c r="E143" s="38">
        <v>46</v>
      </c>
      <c r="F143" s="32" t="s">
        <v>1552</v>
      </c>
      <c r="G143" s="32" t="s">
        <v>1551</v>
      </c>
      <c r="H143" s="32" t="s">
        <v>1729</v>
      </c>
      <c r="I143" s="32"/>
      <c r="J143" s="32" t="s">
        <v>155</v>
      </c>
      <c r="K143" s="32" t="s">
        <v>1247</v>
      </c>
      <c r="L143" s="32">
        <v>1</v>
      </c>
      <c r="M143" s="32" t="s">
        <v>1728</v>
      </c>
      <c r="N143" s="20" t="s">
        <v>11</v>
      </c>
      <c r="O143" s="20" t="s">
        <v>19</v>
      </c>
      <c r="P143" s="20" t="s">
        <v>19</v>
      </c>
      <c r="Q143" s="33"/>
      <c r="R143" s="32">
        <v>31</v>
      </c>
      <c r="S143" s="32" t="s">
        <v>1257</v>
      </c>
      <c r="T143" s="32">
        <v>5</v>
      </c>
      <c r="U143" s="32" t="s">
        <v>1074</v>
      </c>
      <c r="V143" s="32">
        <v>1</v>
      </c>
      <c r="W143" s="32" t="s">
        <v>1731</v>
      </c>
      <c r="X143" s="20" t="s">
        <v>11</v>
      </c>
      <c r="Y143" s="20" t="s">
        <v>19</v>
      </c>
      <c r="Z143" s="20" t="s">
        <v>19</v>
      </c>
      <c r="AA143" s="34">
        <v>0</v>
      </c>
      <c r="AB143" s="34">
        <v>0</v>
      </c>
      <c r="AC143" s="34"/>
      <c r="AD143" s="20" t="s">
        <v>11</v>
      </c>
      <c r="AE143" s="57"/>
      <c r="AF143" s="57"/>
      <c r="AG143" s="32"/>
      <c r="AH143" s="33"/>
    </row>
    <row r="144" spans="2:34" x14ac:dyDescent="0.25">
      <c r="B144" s="43">
        <v>133</v>
      </c>
      <c r="C144" s="43">
        <v>15</v>
      </c>
      <c r="D144" s="32" t="s">
        <v>1734</v>
      </c>
      <c r="E144" s="38">
        <v>47</v>
      </c>
      <c r="F144" s="32" t="s">
        <v>1551</v>
      </c>
      <c r="G144" s="32" t="s">
        <v>1552</v>
      </c>
      <c r="H144" s="32" t="s">
        <v>1292</v>
      </c>
      <c r="I144" s="32"/>
      <c r="J144" s="32" t="s">
        <v>1299</v>
      </c>
      <c r="K144" s="32" t="s">
        <v>36</v>
      </c>
      <c r="L144" s="32">
        <v>1</v>
      </c>
      <c r="M144" s="32" t="s">
        <v>1737</v>
      </c>
      <c r="N144" s="20" t="s">
        <v>11</v>
      </c>
      <c r="O144" s="20" t="s">
        <v>19</v>
      </c>
      <c r="P144" s="20" t="s">
        <v>19</v>
      </c>
      <c r="Q144" s="33"/>
      <c r="R144" s="32">
        <v>23</v>
      </c>
      <c r="S144" s="32" t="s">
        <v>555</v>
      </c>
      <c r="T144" s="32">
        <v>6</v>
      </c>
      <c r="U144" s="32" t="s">
        <v>218</v>
      </c>
      <c r="V144" s="32">
        <v>1</v>
      </c>
      <c r="W144" s="32" t="s">
        <v>1736</v>
      </c>
      <c r="X144" s="20" t="s">
        <v>11</v>
      </c>
      <c r="Y144" s="20" t="s">
        <v>19</v>
      </c>
      <c r="Z144" s="20" t="s">
        <v>19</v>
      </c>
      <c r="AA144" s="34">
        <v>0</v>
      </c>
      <c r="AB144" s="34">
        <v>0</v>
      </c>
      <c r="AC144" s="34"/>
      <c r="AD144" s="20" t="s">
        <v>11</v>
      </c>
      <c r="AE144" s="57"/>
      <c r="AF144" s="57"/>
      <c r="AG144" s="32"/>
      <c r="AH144" s="33"/>
    </row>
    <row r="145" spans="2:34" x14ac:dyDescent="0.25">
      <c r="B145" s="43">
        <v>134</v>
      </c>
      <c r="C145" s="43">
        <v>16</v>
      </c>
      <c r="D145" s="32" t="s">
        <v>1738</v>
      </c>
      <c r="E145" s="38">
        <v>48</v>
      </c>
      <c r="F145" s="32" t="s">
        <v>1552</v>
      </c>
      <c r="G145" s="32" t="s">
        <v>1551</v>
      </c>
      <c r="H145" s="20" t="s">
        <v>19</v>
      </c>
      <c r="I145" s="32"/>
      <c r="J145" s="32" t="s">
        <v>91</v>
      </c>
      <c r="K145" s="32" t="s">
        <v>1739</v>
      </c>
      <c r="L145" s="20" t="s">
        <v>19</v>
      </c>
      <c r="M145" s="32" t="s">
        <v>1740</v>
      </c>
      <c r="N145" s="20" t="s">
        <v>11</v>
      </c>
      <c r="O145" s="20" t="s">
        <v>19</v>
      </c>
      <c r="P145" s="20" t="s">
        <v>19</v>
      </c>
      <c r="Q145" s="33"/>
      <c r="R145" s="32">
        <v>15</v>
      </c>
      <c r="S145" s="32" t="s">
        <v>1280</v>
      </c>
      <c r="T145" s="32">
        <v>5</v>
      </c>
      <c r="U145" s="32" t="s">
        <v>1742</v>
      </c>
      <c r="V145" s="20" t="s">
        <v>19</v>
      </c>
      <c r="W145" s="32" t="s">
        <v>1750</v>
      </c>
      <c r="X145" s="20" t="s">
        <v>11</v>
      </c>
      <c r="Y145" s="20" t="s">
        <v>19</v>
      </c>
      <c r="Z145" s="20" t="s">
        <v>19</v>
      </c>
      <c r="AA145" s="34">
        <v>0</v>
      </c>
      <c r="AB145" s="34">
        <v>0</v>
      </c>
      <c r="AC145" s="34"/>
      <c r="AD145" s="20" t="s">
        <v>11</v>
      </c>
      <c r="AE145" s="57"/>
      <c r="AF145" s="57"/>
      <c r="AG145" s="32"/>
      <c r="AH145" s="33"/>
    </row>
    <row r="146" spans="2:34" x14ac:dyDescent="0.25">
      <c r="B146" s="43">
        <v>135</v>
      </c>
      <c r="C146" s="43">
        <v>17</v>
      </c>
      <c r="D146" s="32" t="s">
        <v>1749</v>
      </c>
      <c r="E146" s="38">
        <v>50</v>
      </c>
      <c r="F146" s="32" t="s">
        <v>1552</v>
      </c>
      <c r="G146" s="32" t="s">
        <v>1551</v>
      </c>
      <c r="H146" s="32" t="s">
        <v>151</v>
      </c>
      <c r="I146" s="32"/>
      <c r="J146" s="32" t="s">
        <v>267</v>
      </c>
      <c r="K146" s="32" t="s">
        <v>1752</v>
      </c>
      <c r="L146" s="32">
        <v>1</v>
      </c>
      <c r="M146" s="32" t="s">
        <v>1753</v>
      </c>
      <c r="N146" s="20" t="s">
        <v>11</v>
      </c>
      <c r="O146" s="20" t="s">
        <v>19</v>
      </c>
      <c r="P146" s="20" t="s">
        <v>19</v>
      </c>
      <c r="Q146" s="33"/>
      <c r="R146" s="32">
        <v>7</v>
      </c>
      <c r="S146" s="32" t="s">
        <v>767</v>
      </c>
      <c r="T146" s="32">
        <v>5</v>
      </c>
      <c r="U146" s="32" t="s">
        <v>66</v>
      </c>
      <c r="V146" s="32">
        <v>1</v>
      </c>
      <c r="W146" s="32" t="s">
        <v>1751</v>
      </c>
      <c r="X146" s="20" t="s">
        <v>11</v>
      </c>
      <c r="Y146" s="20" t="s">
        <v>19</v>
      </c>
      <c r="Z146" s="20" t="s">
        <v>19</v>
      </c>
      <c r="AA146" s="34">
        <v>0</v>
      </c>
      <c r="AB146" s="34">
        <v>0</v>
      </c>
      <c r="AC146" s="34"/>
      <c r="AD146" s="20" t="s">
        <v>11</v>
      </c>
      <c r="AE146" s="57"/>
      <c r="AF146" s="57"/>
      <c r="AG146" s="32"/>
      <c r="AH146" s="33"/>
    </row>
    <row r="147" spans="2:34" x14ac:dyDescent="0.25">
      <c r="B147" s="43">
        <v>136</v>
      </c>
      <c r="C147" s="43">
        <v>18</v>
      </c>
      <c r="D147" s="32" t="s">
        <v>1758</v>
      </c>
      <c r="E147" s="38">
        <v>51</v>
      </c>
      <c r="F147" s="32" t="s">
        <v>1551</v>
      </c>
      <c r="G147" s="32" t="s">
        <v>1552</v>
      </c>
      <c r="H147" s="32" t="s">
        <v>1352</v>
      </c>
      <c r="I147" s="32"/>
      <c r="J147" s="32" t="s">
        <v>1352</v>
      </c>
      <c r="K147" s="32" t="s">
        <v>188</v>
      </c>
      <c r="L147" s="32">
        <v>1</v>
      </c>
      <c r="M147" s="32" t="s">
        <v>1762</v>
      </c>
      <c r="N147" s="20" t="s">
        <v>11</v>
      </c>
      <c r="O147" s="20" t="s">
        <v>19</v>
      </c>
      <c r="P147" s="20" t="s">
        <v>19</v>
      </c>
      <c r="Q147" s="33"/>
      <c r="R147" s="32">
        <v>18</v>
      </c>
      <c r="S147" s="32" t="s">
        <v>1759</v>
      </c>
      <c r="T147" s="32">
        <v>5</v>
      </c>
      <c r="U147" s="32" t="s">
        <v>1761</v>
      </c>
      <c r="V147" s="32">
        <v>1</v>
      </c>
      <c r="W147" s="32" t="s">
        <v>1760</v>
      </c>
      <c r="X147" s="20" t="s">
        <v>11</v>
      </c>
      <c r="Y147" s="20" t="s">
        <v>19</v>
      </c>
      <c r="Z147" s="20" t="s">
        <v>19</v>
      </c>
      <c r="AA147" s="34">
        <v>0</v>
      </c>
      <c r="AB147" s="34">
        <v>0</v>
      </c>
      <c r="AC147" s="34"/>
      <c r="AD147" s="20" t="s">
        <v>11</v>
      </c>
      <c r="AE147" s="57"/>
      <c r="AF147" s="57"/>
      <c r="AG147" s="32"/>
      <c r="AH147" s="33"/>
    </row>
    <row r="148" spans="2:34" x14ac:dyDescent="0.25">
      <c r="B148" s="43">
        <v>137</v>
      </c>
      <c r="C148" s="43">
        <v>19</v>
      </c>
      <c r="D148" s="32" t="s">
        <v>1763</v>
      </c>
      <c r="E148" s="38">
        <v>53</v>
      </c>
      <c r="F148" s="32" t="s">
        <v>1551</v>
      </c>
      <c r="G148" s="32" t="s">
        <v>1552</v>
      </c>
      <c r="H148" s="32" t="s">
        <v>1776</v>
      </c>
      <c r="I148" s="32"/>
      <c r="J148" s="32" t="s">
        <v>154</v>
      </c>
      <c r="K148" s="32" t="s">
        <v>36</v>
      </c>
      <c r="L148" s="32">
        <v>1</v>
      </c>
      <c r="M148" s="32" t="s">
        <v>1764</v>
      </c>
      <c r="N148" s="20" t="s">
        <v>11</v>
      </c>
      <c r="O148" s="20" t="s">
        <v>19</v>
      </c>
      <c r="P148" s="20" t="s">
        <v>19</v>
      </c>
      <c r="Q148" s="33"/>
      <c r="R148" s="32">
        <v>42</v>
      </c>
      <c r="S148" s="32" t="s">
        <v>1775</v>
      </c>
      <c r="T148" s="32">
        <v>7</v>
      </c>
      <c r="U148" s="32" t="s">
        <v>36</v>
      </c>
      <c r="V148" s="32">
        <v>1</v>
      </c>
      <c r="W148" s="32" t="s">
        <v>1774</v>
      </c>
      <c r="X148" s="20" t="s">
        <v>11</v>
      </c>
      <c r="Y148" s="20" t="s">
        <v>19</v>
      </c>
      <c r="Z148" s="20" t="s">
        <v>19</v>
      </c>
      <c r="AA148" s="34">
        <v>0</v>
      </c>
      <c r="AB148" s="34">
        <v>0</v>
      </c>
      <c r="AC148" s="34"/>
      <c r="AD148" s="20" t="s">
        <v>11</v>
      </c>
      <c r="AE148" s="57"/>
      <c r="AF148" s="57"/>
      <c r="AG148" s="32"/>
      <c r="AH148" s="33"/>
    </row>
    <row r="149" spans="2:34" x14ac:dyDescent="0.25">
      <c r="B149" s="43">
        <v>138</v>
      </c>
      <c r="C149" s="43">
        <v>20</v>
      </c>
      <c r="D149" s="32" t="s">
        <v>1777</v>
      </c>
      <c r="E149" s="38">
        <v>55</v>
      </c>
      <c r="F149" s="32" t="s">
        <v>1551</v>
      </c>
      <c r="G149" s="32" t="s">
        <v>1552</v>
      </c>
      <c r="H149" s="32" t="s">
        <v>153</v>
      </c>
      <c r="I149" s="32"/>
      <c r="J149" s="32" t="s">
        <v>1354</v>
      </c>
      <c r="K149" s="32" t="s">
        <v>36</v>
      </c>
      <c r="L149" s="32">
        <v>1</v>
      </c>
      <c r="M149" s="32" t="s">
        <v>1780</v>
      </c>
      <c r="N149" s="20" t="s">
        <v>11</v>
      </c>
      <c r="O149" s="20" t="s">
        <v>19</v>
      </c>
      <c r="P149" s="20" t="s">
        <v>19</v>
      </c>
      <c r="Q149" s="33"/>
      <c r="R149" s="32">
        <v>11</v>
      </c>
      <c r="S149" s="32" t="s">
        <v>767</v>
      </c>
      <c r="T149" s="32">
        <v>6</v>
      </c>
      <c r="U149" s="32" t="s">
        <v>218</v>
      </c>
      <c r="V149" s="32">
        <v>1</v>
      </c>
      <c r="W149" s="32" t="s">
        <v>1779</v>
      </c>
      <c r="X149" s="20" t="s">
        <v>11</v>
      </c>
      <c r="Y149" s="20" t="s">
        <v>19</v>
      </c>
      <c r="Z149" s="20" t="s">
        <v>19</v>
      </c>
      <c r="AA149" s="34">
        <v>0</v>
      </c>
      <c r="AB149" s="34">
        <v>0</v>
      </c>
      <c r="AC149" s="34"/>
      <c r="AD149" s="20" t="s">
        <v>11</v>
      </c>
      <c r="AE149" s="57"/>
      <c r="AF149" s="57"/>
      <c r="AG149" s="32"/>
      <c r="AH149" s="33"/>
    </row>
    <row r="150" spans="2:34" x14ac:dyDescent="0.25">
      <c r="B150" s="43">
        <v>139</v>
      </c>
      <c r="C150" s="43">
        <v>21</v>
      </c>
      <c r="D150" s="32" t="s">
        <v>1778</v>
      </c>
      <c r="E150" s="38">
        <v>56</v>
      </c>
      <c r="F150" s="32" t="s">
        <v>1552</v>
      </c>
      <c r="G150" s="32" t="s">
        <v>1551</v>
      </c>
      <c r="H150" s="20" t="s">
        <v>19</v>
      </c>
      <c r="I150" s="32"/>
      <c r="J150" s="32" t="s">
        <v>1783</v>
      </c>
      <c r="K150" s="32" t="s">
        <v>1784</v>
      </c>
      <c r="L150" s="20" t="s">
        <v>19</v>
      </c>
      <c r="M150" s="32" t="s">
        <v>1785</v>
      </c>
      <c r="N150" s="20" t="s">
        <v>11</v>
      </c>
      <c r="O150" s="20" t="s">
        <v>19</v>
      </c>
      <c r="P150" s="20" t="s">
        <v>19</v>
      </c>
      <c r="Q150" s="33"/>
      <c r="R150" s="32">
        <v>25</v>
      </c>
      <c r="S150" s="32" t="s">
        <v>1782</v>
      </c>
      <c r="T150" s="32">
        <v>5</v>
      </c>
      <c r="U150" s="32" t="s">
        <v>1322</v>
      </c>
      <c r="V150" s="32">
        <v>1</v>
      </c>
      <c r="W150" s="32" t="s">
        <v>1781</v>
      </c>
      <c r="X150" s="20" t="s">
        <v>11</v>
      </c>
      <c r="Y150" s="20" t="s">
        <v>19</v>
      </c>
      <c r="Z150" s="20" t="s">
        <v>19</v>
      </c>
      <c r="AA150" s="34">
        <v>0</v>
      </c>
      <c r="AB150" s="34">
        <v>0</v>
      </c>
      <c r="AC150" s="34"/>
      <c r="AD150" s="20" t="s">
        <v>11</v>
      </c>
      <c r="AE150" s="57"/>
      <c r="AF150" s="57"/>
      <c r="AG150" s="32"/>
      <c r="AH150" s="33" t="s">
        <v>1786</v>
      </c>
    </row>
    <row r="151" spans="2:34" x14ac:dyDescent="0.25">
      <c r="B151" s="43">
        <v>140</v>
      </c>
      <c r="C151" s="43">
        <v>22</v>
      </c>
      <c r="D151" s="32" t="s">
        <v>1796</v>
      </c>
      <c r="E151" s="38">
        <v>59</v>
      </c>
      <c r="F151" s="32" t="s">
        <v>1551</v>
      </c>
      <c r="G151" s="32" t="s">
        <v>1552</v>
      </c>
      <c r="H151" s="32" t="s">
        <v>1299</v>
      </c>
      <c r="I151" s="32"/>
      <c r="J151" s="32" t="s">
        <v>1076</v>
      </c>
      <c r="K151" s="32" t="s">
        <v>1798</v>
      </c>
      <c r="L151" s="20" t="s">
        <v>19</v>
      </c>
      <c r="M151" s="32" t="s">
        <v>1797</v>
      </c>
      <c r="N151" s="20" t="s">
        <v>11</v>
      </c>
      <c r="O151" s="20" t="s">
        <v>19</v>
      </c>
      <c r="P151" s="20" t="s">
        <v>19</v>
      </c>
      <c r="Q151" s="33"/>
      <c r="R151" s="32">
        <v>18</v>
      </c>
      <c r="S151" s="32" t="s">
        <v>92</v>
      </c>
      <c r="T151" s="32">
        <v>5</v>
      </c>
      <c r="U151" s="32" t="s">
        <v>14</v>
      </c>
      <c r="V151" s="32">
        <v>1</v>
      </c>
      <c r="W151" s="32" t="s">
        <v>1795</v>
      </c>
      <c r="X151" s="20" t="s">
        <v>11</v>
      </c>
      <c r="Y151" s="20" t="s">
        <v>19</v>
      </c>
      <c r="Z151" s="20" t="s">
        <v>19</v>
      </c>
      <c r="AA151" s="34">
        <v>0</v>
      </c>
      <c r="AB151" s="34">
        <v>0</v>
      </c>
      <c r="AC151" s="34"/>
      <c r="AD151" s="20" t="s">
        <v>11</v>
      </c>
      <c r="AE151" s="57"/>
      <c r="AF151" s="57"/>
      <c r="AG151" s="32"/>
      <c r="AH151" s="33"/>
    </row>
    <row r="152" spans="2:34" x14ac:dyDescent="0.25">
      <c r="B152" s="43">
        <v>141</v>
      </c>
      <c r="C152" s="43">
        <v>23</v>
      </c>
      <c r="D152" s="32" t="s">
        <v>1805</v>
      </c>
      <c r="E152" s="38">
        <v>61</v>
      </c>
      <c r="F152" s="32" t="s">
        <v>1551</v>
      </c>
      <c r="G152" s="32" t="s">
        <v>1552</v>
      </c>
      <c r="H152" s="32" t="s">
        <v>128</v>
      </c>
      <c r="I152" s="32"/>
      <c r="J152" s="32" t="s">
        <v>1080</v>
      </c>
      <c r="K152" s="32" t="s">
        <v>1353</v>
      </c>
      <c r="L152" s="32">
        <v>1</v>
      </c>
      <c r="M152" s="32" t="s">
        <v>1806</v>
      </c>
      <c r="N152" s="20" t="s">
        <v>11</v>
      </c>
      <c r="O152" s="20" t="s">
        <v>19</v>
      </c>
      <c r="P152" s="20" t="s">
        <v>19</v>
      </c>
      <c r="Q152" s="33"/>
      <c r="R152" s="32">
        <v>15</v>
      </c>
      <c r="S152" s="32" t="s">
        <v>1804</v>
      </c>
      <c r="T152" s="32">
        <v>5</v>
      </c>
      <c r="U152" s="32" t="s">
        <v>238</v>
      </c>
      <c r="V152" s="32">
        <v>1</v>
      </c>
      <c r="W152" s="32" t="s">
        <v>1803</v>
      </c>
      <c r="X152" s="20" t="s">
        <v>11</v>
      </c>
      <c r="Y152" s="20" t="s">
        <v>19</v>
      </c>
      <c r="Z152" s="20" t="s">
        <v>19</v>
      </c>
      <c r="AA152" s="34">
        <v>0</v>
      </c>
      <c r="AB152" s="34">
        <v>0</v>
      </c>
      <c r="AC152" s="34"/>
      <c r="AD152" s="20" t="s">
        <v>11</v>
      </c>
      <c r="AE152" s="57"/>
      <c r="AF152" s="57"/>
      <c r="AG152" s="32"/>
      <c r="AH152" s="33"/>
    </row>
    <row r="153" spans="2:34" x14ac:dyDescent="0.25">
      <c r="B153" s="43">
        <v>142</v>
      </c>
      <c r="C153" s="43">
        <v>24</v>
      </c>
      <c r="D153" s="32" t="s">
        <v>1821</v>
      </c>
      <c r="E153" s="38">
        <v>64</v>
      </c>
      <c r="F153" s="32" t="s">
        <v>1552</v>
      </c>
      <c r="G153" s="32" t="s">
        <v>1551</v>
      </c>
      <c r="H153" s="32" t="s">
        <v>67</v>
      </c>
      <c r="I153" s="32"/>
      <c r="J153" s="32" t="s">
        <v>204</v>
      </c>
      <c r="K153" s="32" t="s">
        <v>1820</v>
      </c>
      <c r="L153" s="32">
        <v>1</v>
      </c>
      <c r="M153" s="32" t="s">
        <v>1819</v>
      </c>
      <c r="N153" s="20" t="s">
        <v>11</v>
      </c>
      <c r="O153" s="20" t="s">
        <v>19</v>
      </c>
      <c r="P153" s="20" t="s">
        <v>19</v>
      </c>
      <c r="Q153" s="33"/>
      <c r="R153" s="32">
        <v>50</v>
      </c>
      <c r="S153" s="32" t="s">
        <v>1817</v>
      </c>
      <c r="T153" s="32">
        <v>5</v>
      </c>
      <c r="U153" s="32" t="s">
        <v>73</v>
      </c>
      <c r="V153" s="32">
        <v>1</v>
      </c>
      <c r="W153" s="32" t="s">
        <v>1818</v>
      </c>
      <c r="X153" s="20" t="s">
        <v>11</v>
      </c>
      <c r="Y153" s="20" t="s">
        <v>19</v>
      </c>
      <c r="Z153" s="20" t="s">
        <v>19</v>
      </c>
      <c r="AA153" s="34">
        <v>0</v>
      </c>
      <c r="AB153" s="34">
        <v>0</v>
      </c>
      <c r="AC153" s="34"/>
      <c r="AD153" s="20" t="s">
        <v>11</v>
      </c>
      <c r="AE153" s="57"/>
      <c r="AF153" s="57"/>
      <c r="AG153" s="32"/>
      <c r="AH153" s="33"/>
    </row>
    <row r="154" spans="2:34" x14ac:dyDescent="0.25">
      <c r="B154" s="43">
        <v>143</v>
      </c>
      <c r="C154" s="43">
        <v>25</v>
      </c>
      <c r="D154" s="32" t="s">
        <v>1822</v>
      </c>
      <c r="E154" s="38">
        <v>67</v>
      </c>
      <c r="F154" s="32" t="s">
        <v>1551</v>
      </c>
      <c r="G154" s="32" t="s">
        <v>1552</v>
      </c>
      <c r="H154" s="32" t="s">
        <v>1827</v>
      </c>
      <c r="I154" s="32"/>
      <c r="J154" s="32" t="s">
        <v>1826</v>
      </c>
      <c r="K154" s="32" t="s">
        <v>93</v>
      </c>
      <c r="L154" s="32">
        <v>1</v>
      </c>
      <c r="M154" s="32" t="s">
        <v>1825</v>
      </c>
      <c r="N154" s="20" t="s">
        <v>11</v>
      </c>
      <c r="O154" s="20" t="s">
        <v>19</v>
      </c>
      <c r="P154" s="20" t="s">
        <v>19</v>
      </c>
      <c r="Q154" s="33"/>
      <c r="R154" s="32">
        <v>5</v>
      </c>
      <c r="S154" s="32" t="s">
        <v>1824</v>
      </c>
      <c r="T154" s="32">
        <v>5</v>
      </c>
      <c r="U154" s="32" t="s">
        <v>229</v>
      </c>
      <c r="V154" s="32">
        <v>1</v>
      </c>
      <c r="W154" s="32" t="s">
        <v>1823</v>
      </c>
      <c r="X154" s="20" t="s">
        <v>11</v>
      </c>
      <c r="Y154" s="20" t="s">
        <v>19</v>
      </c>
      <c r="Z154" s="20" t="s">
        <v>19</v>
      </c>
      <c r="AA154" s="34">
        <v>0</v>
      </c>
      <c r="AB154" s="34">
        <v>0</v>
      </c>
      <c r="AC154" s="34"/>
      <c r="AD154" s="20" t="s">
        <v>11</v>
      </c>
      <c r="AE154" s="57"/>
      <c r="AF154" s="57"/>
      <c r="AG154" s="32"/>
      <c r="AH154" s="33"/>
    </row>
    <row r="155" spans="2:34" x14ac:dyDescent="0.25">
      <c r="B155" s="43">
        <v>144</v>
      </c>
      <c r="C155" s="43">
        <v>26</v>
      </c>
      <c r="D155" s="32" t="s">
        <v>1837</v>
      </c>
      <c r="E155" s="38">
        <v>70</v>
      </c>
      <c r="F155" s="32" t="s">
        <v>1552</v>
      </c>
      <c r="G155" s="32" t="s">
        <v>1551</v>
      </c>
      <c r="H155" s="32" t="s">
        <v>460</v>
      </c>
      <c r="I155" s="32"/>
      <c r="J155" s="32" t="s">
        <v>1835</v>
      </c>
      <c r="K155" s="32" t="s">
        <v>36</v>
      </c>
      <c r="L155" s="32">
        <v>1</v>
      </c>
      <c r="M155" s="32" t="s">
        <v>1836</v>
      </c>
      <c r="N155" s="20" t="s">
        <v>11</v>
      </c>
      <c r="O155" s="20" t="s">
        <v>19</v>
      </c>
      <c r="P155" s="20" t="s">
        <v>19</v>
      </c>
      <c r="Q155" s="33"/>
      <c r="R155" s="32">
        <v>21</v>
      </c>
      <c r="S155" s="32" t="s">
        <v>187</v>
      </c>
      <c r="T155" s="32">
        <v>6</v>
      </c>
      <c r="U155" s="32" t="s">
        <v>218</v>
      </c>
      <c r="V155" s="32">
        <v>1</v>
      </c>
      <c r="W155" s="20" t="s">
        <v>1834</v>
      </c>
      <c r="X155" s="20" t="s">
        <v>11</v>
      </c>
      <c r="Y155" s="20" t="s">
        <v>19</v>
      </c>
      <c r="Z155" s="20" t="s">
        <v>19</v>
      </c>
      <c r="AA155" s="34">
        <v>0</v>
      </c>
      <c r="AB155" s="34">
        <v>0</v>
      </c>
      <c r="AC155" s="34"/>
      <c r="AD155" s="20" t="s">
        <v>11</v>
      </c>
      <c r="AE155" s="57"/>
      <c r="AF155" s="57"/>
      <c r="AG155" s="32"/>
      <c r="AH155" s="33"/>
    </row>
    <row r="156" spans="2:34" x14ac:dyDescent="0.25">
      <c r="B156" s="43">
        <v>145</v>
      </c>
      <c r="C156" s="43">
        <v>27</v>
      </c>
      <c r="D156" s="32" t="s">
        <v>1861</v>
      </c>
      <c r="E156" s="38">
        <v>71</v>
      </c>
      <c r="F156" s="32" t="s">
        <v>1551</v>
      </c>
      <c r="G156" s="32" t="s">
        <v>1552</v>
      </c>
      <c r="H156" s="32" t="s">
        <v>1245</v>
      </c>
      <c r="I156" s="32"/>
      <c r="J156" s="32" t="s">
        <v>1080</v>
      </c>
      <c r="K156" s="32" t="s">
        <v>43</v>
      </c>
      <c r="L156" s="32">
        <v>1</v>
      </c>
      <c r="M156" s="32" t="s">
        <v>1840</v>
      </c>
      <c r="N156" s="20" t="s">
        <v>11</v>
      </c>
      <c r="O156" s="20" t="s">
        <v>19</v>
      </c>
      <c r="P156" s="20" t="s">
        <v>19</v>
      </c>
      <c r="Q156" s="33"/>
      <c r="R156" s="32">
        <v>2</v>
      </c>
      <c r="S156" s="32" t="s">
        <v>92</v>
      </c>
      <c r="T156" s="32">
        <v>5</v>
      </c>
      <c r="U156" s="32" t="s">
        <v>224</v>
      </c>
      <c r="V156" s="32">
        <v>1</v>
      </c>
      <c r="W156" s="215" t="s">
        <v>1839</v>
      </c>
      <c r="X156" s="20" t="s">
        <v>11</v>
      </c>
      <c r="Y156" s="20" t="s">
        <v>19</v>
      </c>
      <c r="Z156" s="20" t="s">
        <v>19</v>
      </c>
      <c r="AA156" s="34">
        <v>0</v>
      </c>
      <c r="AB156" s="34">
        <v>0</v>
      </c>
      <c r="AC156" s="34"/>
      <c r="AD156" s="20" t="s">
        <v>11</v>
      </c>
      <c r="AE156" s="57"/>
      <c r="AF156" s="57"/>
      <c r="AG156" s="32"/>
      <c r="AH156" s="33"/>
    </row>
    <row r="157" spans="2:34" x14ac:dyDescent="0.25">
      <c r="B157" s="43">
        <v>146</v>
      </c>
      <c r="C157" s="43">
        <v>28</v>
      </c>
      <c r="D157" s="32" t="s">
        <v>1862</v>
      </c>
      <c r="E157" s="38">
        <v>81</v>
      </c>
      <c r="F157" s="32" t="s">
        <v>1551</v>
      </c>
      <c r="G157" s="32" t="s">
        <v>1552</v>
      </c>
      <c r="H157" s="32" t="s">
        <v>1804</v>
      </c>
      <c r="I157" s="32"/>
      <c r="J157" s="32" t="s">
        <v>243</v>
      </c>
      <c r="K157" s="32" t="s">
        <v>126</v>
      </c>
      <c r="L157" s="32">
        <v>1</v>
      </c>
      <c r="M157" s="32" t="s">
        <v>1867</v>
      </c>
      <c r="N157" s="20" t="s">
        <v>11</v>
      </c>
      <c r="O157" s="20" t="s">
        <v>19</v>
      </c>
      <c r="P157" s="20" t="s">
        <v>19</v>
      </c>
      <c r="Q157" s="33"/>
      <c r="R157" s="32">
        <v>15</v>
      </c>
      <c r="S157" s="32" t="s">
        <v>515</v>
      </c>
      <c r="T157" s="32">
        <v>5</v>
      </c>
      <c r="U157" s="32" t="s">
        <v>827</v>
      </c>
      <c r="V157" s="32">
        <v>1</v>
      </c>
      <c r="W157" s="5" t="s">
        <v>1866</v>
      </c>
      <c r="X157" s="20" t="s">
        <v>11</v>
      </c>
      <c r="Y157" s="20" t="s">
        <v>19</v>
      </c>
      <c r="Z157" s="20" t="s">
        <v>19</v>
      </c>
      <c r="AA157" s="34">
        <v>0</v>
      </c>
      <c r="AB157" s="34">
        <v>0</v>
      </c>
      <c r="AC157" s="34"/>
      <c r="AD157" s="20" t="s">
        <v>11</v>
      </c>
      <c r="AE157" s="57"/>
      <c r="AF157" s="57"/>
      <c r="AG157" s="32"/>
      <c r="AH157" s="33"/>
    </row>
    <row r="158" spans="2:34" x14ac:dyDescent="0.25">
      <c r="B158" s="43">
        <v>147</v>
      </c>
      <c r="C158" s="43">
        <v>29</v>
      </c>
      <c r="D158" s="32" t="s">
        <v>1863</v>
      </c>
      <c r="E158" s="38">
        <v>84</v>
      </c>
      <c r="F158" s="32" t="s">
        <v>1552</v>
      </c>
      <c r="G158" s="32" t="s">
        <v>1551</v>
      </c>
      <c r="H158" s="32" t="s">
        <v>1276</v>
      </c>
      <c r="I158" s="32"/>
      <c r="J158" s="32" t="s">
        <v>155</v>
      </c>
      <c r="K158" s="32" t="s">
        <v>93</v>
      </c>
      <c r="L158" s="32">
        <v>1</v>
      </c>
      <c r="M158" s="32" t="s">
        <v>1865</v>
      </c>
      <c r="N158" s="20" t="s">
        <v>11</v>
      </c>
      <c r="O158" s="20" t="s">
        <v>19</v>
      </c>
      <c r="P158" s="20" t="s">
        <v>19</v>
      </c>
      <c r="Q158" s="33"/>
      <c r="R158" s="32">
        <v>13</v>
      </c>
      <c r="S158" s="32" t="s">
        <v>58</v>
      </c>
      <c r="T158" s="32">
        <v>6</v>
      </c>
      <c r="U158" s="32" t="s">
        <v>218</v>
      </c>
      <c r="V158" s="32">
        <v>1</v>
      </c>
      <c r="W158" s="32" t="s">
        <v>1864</v>
      </c>
      <c r="X158" s="20" t="s">
        <v>11</v>
      </c>
      <c r="Y158" s="20" t="s">
        <v>19</v>
      </c>
      <c r="Z158" s="20" t="s">
        <v>19</v>
      </c>
      <c r="AA158" s="34">
        <v>0</v>
      </c>
      <c r="AB158" s="34">
        <v>0</v>
      </c>
      <c r="AC158" s="34"/>
      <c r="AD158" s="20" t="s">
        <v>11</v>
      </c>
      <c r="AE158" s="57"/>
      <c r="AF158" s="57"/>
      <c r="AG158" s="32"/>
      <c r="AH158" s="33"/>
    </row>
    <row r="159" spans="2:34" x14ac:dyDescent="0.25">
      <c r="B159" s="43">
        <v>148</v>
      </c>
      <c r="C159" s="43">
        <v>30</v>
      </c>
      <c r="D159" s="32" t="s">
        <v>1880</v>
      </c>
      <c r="E159" s="38">
        <v>90</v>
      </c>
      <c r="F159" s="32" t="s">
        <v>1552</v>
      </c>
      <c r="G159" s="32" t="s">
        <v>1551</v>
      </c>
      <c r="H159" s="32" t="s">
        <v>92</v>
      </c>
      <c r="I159" s="32"/>
      <c r="J159" s="32" t="s">
        <v>246</v>
      </c>
      <c r="K159" s="32" t="s">
        <v>36</v>
      </c>
      <c r="L159" s="32">
        <v>1</v>
      </c>
      <c r="M159" s="32" t="s">
        <v>1882</v>
      </c>
      <c r="N159" s="20" t="s">
        <v>11</v>
      </c>
      <c r="O159" s="20" t="s">
        <v>19</v>
      </c>
      <c r="P159" s="20" t="s">
        <v>19</v>
      </c>
      <c r="Q159" s="33"/>
      <c r="R159" s="32">
        <v>4</v>
      </c>
      <c r="S159" s="32" t="s">
        <v>74</v>
      </c>
      <c r="T159" s="32">
        <v>5</v>
      </c>
      <c r="U159" s="32" t="s">
        <v>236</v>
      </c>
      <c r="V159" s="32">
        <v>1</v>
      </c>
      <c r="W159" s="32" t="s">
        <v>1881</v>
      </c>
      <c r="X159" s="20" t="s">
        <v>11</v>
      </c>
      <c r="Y159" s="20" t="s">
        <v>19</v>
      </c>
      <c r="Z159" s="20" t="s">
        <v>19</v>
      </c>
      <c r="AA159" s="34">
        <v>0</v>
      </c>
      <c r="AB159" s="34">
        <v>0</v>
      </c>
      <c r="AC159" s="34"/>
      <c r="AD159" s="20" t="s">
        <v>11</v>
      </c>
      <c r="AE159" s="57"/>
      <c r="AF159" s="57"/>
      <c r="AG159" s="32"/>
      <c r="AH159" s="33"/>
    </row>
    <row r="160" spans="2:34" x14ac:dyDescent="0.25">
      <c r="B160" s="43">
        <v>149</v>
      </c>
      <c r="C160" s="43">
        <v>31</v>
      </c>
      <c r="D160" s="32" t="s">
        <v>1884</v>
      </c>
      <c r="E160" s="38">
        <v>91</v>
      </c>
      <c r="F160" s="32" t="s">
        <v>1551</v>
      </c>
      <c r="G160" s="32" t="s">
        <v>1552</v>
      </c>
      <c r="H160" s="32" t="s">
        <v>1776</v>
      </c>
      <c r="I160" s="32"/>
      <c r="J160" s="32" t="s">
        <v>1776</v>
      </c>
      <c r="K160" s="32" t="s">
        <v>36</v>
      </c>
      <c r="L160" s="32">
        <v>1</v>
      </c>
      <c r="M160" s="32" t="s">
        <v>1885</v>
      </c>
      <c r="N160" s="20" t="s">
        <v>11</v>
      </c>
      <c r="O160" s="20" t="s">
        <v>19</v>
      </c>
      <c r="P160" s="20" t="s">
        <v>19</v>
      </c>
      <c r="Q160" s="33"/>
      <c r="R160" s="32">
        <v>84</v>
      </c>
      <c r="S160" s="32" t="s">
        <v>179</v>
      </c>
      <c r="T160" s="32">
        <v>6</v>
      </c>
      <c r="U160" s="32" t="s">
        <v>218</v>
      </c>
      <c r="V160" s="32">
        <v>1</v>
      </c>
      <c r="W160" s="32" t="s">
        <v>1888</v>
      </c>
      <c r="X160" s="20" t="s">
        <v>11</v>
      </c>
      <c r="Y160" s="20" t="s">
        <v>19</v>
      </c>
      <c r="Z160" s="20" t="s">
        <v>19</v>
      </c>
      <c r="AA160" s="34">
        <v>0</v>
      </c>
      <c r="AB160" s="34">
        <v>0</v>
      </c>
      <c r="AC160" s="34"/>
      <c r="AD160" s="20" t="s">
        <v>11</v>
      </c>
      <c r="AE160" s="57"/>
      <c r="AF160" s="57"/>
      <c r="AG160" s="32"/>
      <c r="AH160" s="33"/>
    </row>
    <row r="161" spans="2:34" x14ac:dyDescent="0.25">
      <c r="B161" s="43">
        <v>150</v>
      </c>
      <c r="C161" s="43">
        <v>32</v>
      </c>
      <c r="D161" s="32" t="s">
        <v>1898</v>
      </c>
      <c r="E161" s="38">
        <v>94</v>
      </c>
      <c r="F161" s="32" t="s">
        <v>1552</v>
      </c>
      <c r="G161" s="32" t="s">
        <v>1551</v>
      </c>
      <c r="H161" s="32" t="s">
        <v>151</v>
      </c>
      <c r="I161" s="32"/>
      <c r="J161" s="32" t="s">
        <v>267</v>
      </c>
      <c r="K161" s="32" t="s">
        <v>36</v>
      </c>
      <c r="L161" s="32">
        <v>1</v>
      </c>
      <c r="M161" s="32" t="s">
        <v>1903</v>
      </c>
      <c r="N161" s="20" t="s">
        <v>11</v>
      </c>
      <c r="O161" s="20" t="s">
        <v>19</v>
      </c>
      <c r="P161" s="20" t="s">
        <v>19</v>
      </c>
      <c r="Q161" s="33"/>
      <c r="R161" s="32">
        <v>8</v>
      </c>
      <c r="S161" s="32" t="s">
        <v>58</v>
      </c>
      <c r="T161" s="32">
        <v>5</v>
      </c>
      <c r="U161" s="32" t="s">
        <v>229</v>
      </c>
      <c r="V161" s="32">
        <v>1</v>
      </c>
      <c r="W161" s="32" t="s">
        <v>1900</v>
      </c>
      <c r="X161" s="20" t="s">
        <v>11</v>
      </c>
      <c r="Y161" s="20" t="s">
        <v>19</v>
      </c>
      <c r="Z161" s="20" t="s">
        <v>19</v>
      </c>
      <c r="AA161" s="34">
        <v>0</v>
      </c>
      <c r="AB161" s="34">
        <v>0</v>
      </c>
      <c r="AC161" s="34"/>
      <c r="AD161" s="20" t="s">
        <v>11</v>
      </c>
      <c r="AE161" s="57"/>
      <c r="AF161" s="57"/>
      <c r="AG161" s="32"/>
      <c r="AH161" s="33"/>
    </row>
    <row r="162" spans="2:34" x14ac:dyDescent="0.25">
      <c r="B162" s="43">
        <v>151</v>
      </c>
      <c r="C162" s="43">
        <v>33</v>
      </c>
      <c r="D162" s="32" t="s">
        <v>1899</v>
      </c>
      <c r="E162" s="38">
        <v>95</v>
      </c>
      <c r="F162" s="32" t="s">
        <v>1551</v>
      </c>
      <c r="G162" s="32" t="s">
        <v>1552</v>
      </c>
      <c r="H162" s="32" t="s">
        <v>1352</v>
      </c>
      <c r="I162" s="32"/>
      <c r="J162" s="32" t="s">
        <v>127</v>
      </c>
      <c r="K162" s="32" t="s">
        <v>93</v>
      </c>
      <c r="L162" s="32">
        <v>1</v>
      </c>
      <c r="M162" s="32" t="s">
        <v>1902</v>
      </c>
      <c r="N162" s="20" t="s">
        <v>11</v>
      </c>
      <c r="O162" s="20" t="s">
        <v>19</v>
      </c>
      <c r="P162" s="20" t="s">
        <v>19</v>
      </c>
      <c r="Q162" s="33"/>
      <c r="R162" s="32">
        <v>19</v>
      </c>
      <c r="S162" s="32" t="s">
        <v>136</v>
      </c>
      <c r="T162" s="32">
        <v>5</v>
      </c>
      <c r="U162" s="32" t="s">
        <v>1687</v>
      </c>
      <c r="V162" s="32">
        <v>1</v>
      </c>
      <c r="W162" s="32" t="s">
        <v>1901</v>
      </c>
      <c r="X162" s="20" t="s">
        <v>11</v>
      </c>
      <c r="Y162" s="20" t="s">
        <v>19</v>
      </c>
      <c r="Z162" s="20" t="s">
        <v>19</v>
      </c>
      <c r="AA162" s="34">
        <v>0</v>
      </c>
      <c r="AB162" s="34">
        <v>0</v>
      </c>
      <c r="AC162" s="34"/>
      <c r="AD162" s="20" t="s">
        <v>11</v>
      </c>
      <c r="AE162" s="57"/>
      <c r="AF162" s="57"/>
      <c r="AG162" s="32"/>
      <c r="AH162" s="33"/>
    </row>
    <row r="163" spans="2:34" x14ac:dyDescent="0.25">
      <c r="B163" s="43">
        <v>152</v>
      </c>
      <c r="C163" s="43">
        <v>34</v>
      </c>
      <c r="D163" s="32" t="s">
        <v>1907</v>
      </c>
      <c r="E163" s="38">
        <v>98</v>
      </c>
      <c r="F163" s="32" t="s">
        <v>1552</v>
      </c>
      <c r="G163" s="32" t="s">
        <v>1551</v>
      </c>
      <c r="H163" s="32" t="s">
        <v>1354</v>
      </c>
      <c r="I163" s="32"/>
      <c r="J163" s="32" t="s">
        <v>1354</v>
      </c>
      <c r="K163" s="32" t="s">
        <v>188</v>
      </c>
      <c r="L163" s="32">
        <v>1</v>
      </c>
      <c r="M163" s="32" t="s">
        <v>1911</v>
      </c>
      <c r="N163" s="20" t="s">
        <v>11</v>
      </c>
      <c r="O163" s="20" t="s">
        <v>19</v>
      </c>
      <c r="P163" s="20" t="s">
        <v>19</v>
      </c>
      <c r="Q163" s="33"/>
      <c r="R163" s="32">
        <v>17</v>
      </c>
      <c r="S163" s="32" t="s">
        <v>128</v>
      </c>
      <c r="T163" s="32">
        <v>1</v>
      </c>
      <c r="U163" s="32" t="s">
        <v>223</v>
      </c>
      <c r="V163" s="32">
        <v>1</v>
      </c>
      <c r="W163" s="32" t="s">
        <v>1908</v>
      </c>
      <c r="X163" s="20" t="s">
        <v>11</v>
      </c>
      <c r="Y163" s="20" t="s">
        <v>19</v>
      </c>
      <c r="Z163" s="20" t="s">
        <v>19</v>
      </c>
      <c r="AA163" s="34">
        <v>0</v>
      </c>
      <c r="AB163" s="34">
        <v>0</v>
      </c>
      <c r="AC163" s="34"/>
      <c r="AD163" s="20" t="s">
        <v>11</v>
      </c>
      <c r="AE163" s="57"/>
      <c r="AF163" s="57"/>
      <c r="AG163" s="32"/>
      <c r="AH163" s="33"/>
    </row>
    <row r="164" spans="2:34" x14ac:dyDescent="0.25">
      <c r="B164" s="43">
        <v>153</v>
      </c>
      <c r="C164" s="43">
        <v>35</v>
      </c>
      <c r="D164" s="32" t="s">
        <v>1913</v>
      </c>
      <c r="E164" s="38">
        <v>99</v>
      </c>
      <c r="F164" s="32" t="s">
        <v>1551</v>
      </c>
      <c r="G164" s="32" t="s">
        <v>1552</v>
      </c>
      <c r="H164" s="20" t="s">
        <v>19</v>
      </c>
      <c r="I164" s="32"/>
      <c r="J164" s="32" t="s">
        <v>459</v>
      </c>
      <c r="K164" s="32" t="s">
        <v>16</v>
      </c>
      <c r="L164" s="20" t="s">
        <v>19</v>
      </c>
      <c r="M164" s="32" t="s">
        <v>1915</v>
      </c>
      <c r="N164" s="20" t="s">
        <v>11</v>
      </c>
      <c r="O164" s="20" t="s">
        <v>19</v>
      </c>
      <c r="P164" s="20" t="s">
        <v>19</v>
      </c>
      <c r="Q164" s="33"/>
      <c r="R164" s="32">
        <v>23</v>
      </c>
      <c r="S164" s="32" t="s">
        <v>187</v>
      </c>
      <c r="T164" s="32">
        <v>0</v>
      </c>
      <c r="U164" s="32" t="s">
        <v>16</v>
      </c>
      <c r="V164" s="20" t="s">
        <v>19</v>
      </c>
      <c r="W164" s="32" t="s">
        <v>1914</v>
      </c>
      <c r="X164" s="20" t="s">
        <v>11</v>
      </c>
      <c r="Y164" s="20" t="s">
        <v>19</v>
      </c>
      <c r="Z164" s="20" t="s">
        <v>19</v>
      </c>
      <c r="AA164" s="34">
        <v>0</v>
      </c>
      <c r="AB164" s="34">
        <v>0</v>
      </c>
      <c r="AC164" s="34"/>
      <c r="AD164" s="20" t="s">
        <v>11</v>
      </c>
      <c r="AE164" s="57"/>
      <c r="AF164" s="57"/>
      <c r="AG164" s="32"/>
      <c r="AH164" s="33"/>
    </row>
    <row r="165" spans="2:34" x14ac:dyDescent="0.25">
      <c r="B165" s="43"/>
      <c r="C165" s="43"/>
      <c r="D165" s="32"/>
      <c r="E165" s="38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3"/>
      <c r="R165" s="32"/>
      <c r="S165" s="32"/>
      <c r="T165" s="32"/>
      <c r="U165" s="32"/>
      <c r="V165" s="32"/>
      <c r="W165" s="32"/>
      <c r="X165" s="32"/>
      <c r="Y165" s="32"/>
      <c r="Z165" s="32"/>
      <c r="AA165" s="34"/>
      <c r="AB165" s="34"/>
      <c r="AC165" s="34"/>
      <c r="AD165" s="32"/>
      <c r="AE165" s="57"/>
      <c r="AF165" s="57"/>
      <c r="AG165" s="32"/>
      <c r="AH165" s="33"/>
    </row>
    <row r="166" spans="2:34" ht="3" customHeight="1" x14ac:dyDescent="0.25">
      <c r="B166" s="25"/>
      <c r="C166" s="25"/>
      <c r="D166" s="26"/>
      <c r="E166" s="39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7"/>
      <c r="R166" s="26"/>
      <c r="S166" s="26"/>
      <c r="T166" s="26"/>
      <c r="U166" s="26"/>
      <c r="V166" s="26"/>
      <c r="W166" s="26"/>
      <c r="X166" s="26"/>
      <c r="Y166" s="26"/>
      <c r="Z166" s="26"/>
      <c r="AA166" s="28"/>
      <c r="AB166" s="28"/>
      <c r="AC166" s="28"/>
      <c r="AD166" s="28"/>
      <c r="AE166" s="58"/>
      <c r="AF166" s="58"/>
      <c r="AG166" s="26"/>
      <c r="AH166" s="27"/>
    </row>
    <row r="168" spans="2:34" x14ac:dyDescent="0.25">
      <c r="B168" s="23" t="s">
        <v>88</v>
      </c>
      <c r="C168" s="23"/>
      <c r="D168" s="20"/>
      <c r="E168" s="37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1"/>
      <c r="R168" s="20"/>
      <c r="S168" s="20"/>
      <c r="T168" s="20"/>
      <c r="U168" s="20"/>
      <c r="V168" s="20"/>
      <c r="W168" s="20"/>
      <c r="X168" s="20"/>
      <c r="Y168" s="20"/>
      <c r="Z168" s="20"/>
      <c r="AA168" s="22"/>
      <c r="AB168" s="22"/>
      <c r="AC168" s="22"/>
      <c r="AD168" s="22"/>
      <c r="AE168" s="56"/>
      <c r="AF168" s="56"/>
      <c r="AG168" s="20"/>
      <c r="AH168" s="21"/>
    </row>
    <row r="169" spans="2:34" x14ac:dyDescent="0.25">
      <c r="B169" s="19">
        <v>1</v>
      </c>
      <c r="C169" s="19"/>
      <c r="D169" s="24" t="s">
        <v>89</v>
      </c>
      <c r="E169" s="37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1"/>
      <c r="R169" s="20"/>
      <c r="S169" s="20"/>
      <c r="T169" s="20"/>
      <c r="U169" s="20"/>
      <c r="V169" s="20"/>
      <c r="W169" s="20"/>
      <c r="X169" s="20"/>
      <c r="Y169" s="20"/>
      <c r="Z169" s="20"/>
      <c r="AA169" s="22"/>
      <c r="AB169" s="22"/>
      <c r="AC169" s="22"/>
      <c r="AD169" s="22"/>
      <c r="AE169" s="56"/>
      <c r="AF169" s="56"/>
      <c r="AG169" s="20"/>
      <c r="AH169" s="21"/>
    </row>
    <row r="170" spans="2:34" x14ac:dyDescent="0.25">
      <c r="B170" s="4">
        <v>2</v>
      </c>
      <c r="D170" s="9" t="s">
        <v>965</v>
      </c>
    </row>
    <row r="172" spans="2:34" x14ac:dyDescent="0.25">
      <c r="B172" s="8" t="s">
        <v>132</v>
      </c>
      <c r="C172" s="8"/>
    </row>
    <row r="173" spans="2:34" x14ac:dyDescent="0.25">
      <c r="D173" s="5" t="s">
        <v>133</v>
      </c>
    </row>
    <row r="175" spans="2:34" x14ac:dyDescent="0.25">
      <c r="B175" s="8" t="s">
        <v>145</v>
      </c>
      <c r="C175" s="8"/>
    </row>
    <row r="177" spans="4:6" x14ac:dyDescent="0.25">
      <c r="D177" s="5">
        <f>D176+1</f>
        <v>1</v>
      </c>
      <c r="E177" s="40" t="s">
        <v>138</v>
      </c>
    </row>
    <row r="178" spans="4:6" x14ac:dyDescent="0.25">
      <c r="D178" s="5">
        <f t="shared" ref="D178:D197" si="1">D177+1</f>
        <v>2</v>
      </c>
      <c r="E178" s="40" t="s">
        <v>46</v>
      </c>
      <c r="F178" s="6"/>
    </row>
    <row r="179" spans="4:6" x14ac:dyDescent="0.25">
      <c r="D179" s="5">
        <f t="shared" si="1"/>
        <v>3</v>
      </c>
      <c r="E179" s="40" t="s">
        <v>32</v>
      </c>
      <c r="F179" s="6"/>
    </row>
    <row r="180" spans="4:6" x14ac:dyDescent="0.25">
      <c r="D180" s="5">
        <f t="shared" si="1"/>
        <v>4</v>
      </c>
      <c r="E180" s="40" t="s">
        <v>121</v>
      </c>
      <c r="F180" s="6"/>
    </row>
    <row r="181" spans="4:6" x14ac:dyDescent="0.25">
      <c r="D181" s="5">
        <f t="shared" si="1"/>
        <v>5</v>
      </c>
      <c r="E181" s="40" t="s">
        <v>21</v>
      </c>
      <c r="F181" s="6"/>
    </row>
    <row r="182" spans="4:6" x14ac:dyDescent="0.25">
      <c r="D182" s="5">
        <f t="shared" si="1"/>
        <v>6</v>
      </c>
      <c r="E182" s="40" t="s">
        <v>38</v>
      </c>
      <c r="F182" s="6"/>
    </row>
    <row r="183" spans="4:6" x14ac:dyDescent="0.25">
      <c r="D183" s="5">
        <f t="shared" si="1"/>
        <v>7</v>
      </c>
      <c r="E183" s="40" t="s">
        <v>37</v>
      </c>
      <c r="F183" s="6"/>
    </row>
    <row r="184" spans="4:6" x14ac:dyDescent="0.25">
      <c r="D184" s="5">
        <f t="shared" si="1"/>
        <v>8</v>
      </c>
      <c r="E184" s="40" t="s">
        <v>68</v>
      </c>
      <c r="F184" s="6"/>
    </row>
    <row r="185" spans="4:6" x14ac:dyDescent="0.25">
      <c r="D185" s="5">
        <f t="shared" si="1"/>
        <v>9</v>
      </c>
      <c r="E185" s="41" t="s">
        <v>108</v>
      </c>
      <c r="F185" s="6"/>
    </row>
    <row r="186" spans="4:6" x14ac:dyDescent="0.25">
      <c r="D186" s="5">
        <f t="shared" si="1"/>
        <v>10</v>
      </c>
      <c r="E186" s="40" t="s">
        <v>64</v>
      </c>
      <c r="F186" s="6"/>
    </row>
    <row r="187" spans="4:6" x14ac:dyDescent="0.25">
      <c r="D187" s="5">
        <f t="shared" si="1"/>
        <v>11</v>
      </c>
      <c r="E187" s="40" t="s">
        <v>69</v>
      </c>
      <c r="F187" s="6"/>
    </row>
    <row r="188" spans="4:6" x14ac:dyDescent="0.25">
      <c r="D188" s="5">
        <f t="shared" si="1"/>
        <v>12</v>
      </c>
      <c r="E188" s="40" t="s">
        <v>65</v>
      </c>
      <c r="F188" s="6"/>
    </row>
    <row r="189" spans="4:6" x14ac:dyDescent="0.25">
      <c r="D189" s="5">
        <f t="shared" si="1"/>
        <v>13</v>
      </c>
      <c r="E189" s="40" t="s">
        <v>72</v>
      </c>
      <c r="F189" s="6"/>
    </row>
    <row r="190" spans="4:6" x14ac:dyDescent="0.25">
      <c r="D190" s="5">
        <f t="shared" si="1"/>
        <v>14</v>
      </c>
      <c r="E190" s="40" t="s">
        <v>45</v>
      </c>
      <c r="F190" s="6"/>
    </row>
    <row r="191" spans="4:6" x14ac:dyDescent="0.25">
      <c r="D191" s="5">
        <f t="shared" si="1"/>
        <v>15</v>
      </c>
      <c r="E191" s="40" t="s">
        <v>76</v>
      </c>
      <c r="F191" s="6"/>
    </row>
    <row r="192" spans="4:6" x14ac:dyDescent="0.25">
      <c r="D192" s="5">
        <f t="shared" si="1"/>
        <v>16</v>
      </c>
      <c r="E192" s="40" t="s">
        <v>7</v>
      </c>
      <c r="F192" s="6"/>
    </row>
    <row r="193" spans="4:6" x14ac:dyDescent="0.25">
      <c r="D193" s="5">
        <f t="shared" si="1"/>
        <v>17</v>
      </c>
      <c r="E193" s="40" t="s">
        <v>63</v>
      </c>
      <c r="F193" s="6"/>
    </row>
    <row r="194" spans="4:6" x14ac:dyDescent="0.25">
      <c r="D194" s="5">
        <f t="shared" si="1"/>
        <v>18</v>
      </c>
      <c r="E194" s="40" t="s">
        <v>129</v>
      </c>
      <c r="F194" s="6"/>
    </row>
    <row r="195" spans="4:6" x14ac:dyDescent="0.25">
      <c r="D195" s="5">
        <f t="shared" si="1"/>
        <v>19</v>
      </c>
      <c r="E195" s="40" t="s">
        <v>20</v>
      </c>
      <c r="F195" s="6"/>
    </row>
    <row r="196" spans="4:6" x14ac:dyDescent="0.25">
      <c r="D196" s="5">
        <f t="shared" si="1"/>
        <v>20</v>
      </c>
      <c r="E196" s="40" t="s">
        <v>31</v>
      </c>
      <c r="F196" s="6"/>
    </row>
    <row r="197" spans="4:6" x14ac:dyDescent="0.25">
      <c r="D197" s="5">
        <f t="shared" si="1"/>
        <v>21</v>
      </c>
      <c r="E197" s="40" t="s">
        <v>56</v>
      </c>
      <c r="F197" s="6"/>
    </row>
  </sheetData>
  <sortState ref="F58:F95">
    <sortCondition ref="F58:F95"/>
  </sortState>
  <mergeCells count="4">
    <mergeCell ref="D9:E9"/>
    <mergeCell ref="J8:O8"/>
    <mergeCell ref="S8:AB8"/>
    <mergeCell ref="AE9:A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0 Index to Wksheets</vt:lpstr>
      <vt:lpstr>1 Engines</vt:lpstr>
      <vt:lpstr>2 R1 x-table</vt:lpstr>
      <vt:lpstr>3 R1a x-table</vt:lpstr>
      <vt:lpstr>4 R2-3 x-tables</vt:lpstr>
      <vt:lpstr>5 R1 Games</vt:lpstr>
      <vt:lpstr>6 R2 Games</vt:lpstr>
      <vt:lpstr>7 SuperFinal games</vt:lpstr>
      <vt:lpstr>8 Visits to s8m EGTs</vt:lpstr>
      <vt:lpstr>'2 R1 x-table'!_R1_x_table</vt:lpstr>
      <vt:lpstr>'3 R1a x-table'!_R1_x_table</vt:lpstr>
      <vt:lpstr>'4 R2-3 x-tables'!_R2_x_table</vt:lpstr>
      <vt:lpstr>'4 R2-3 x-tables'!_R3_x_table</vt:lpstr>
      <vt:lpstr>'3 R1a x-table'!_R4_Rapid_x_table_2</vt:lpstr>
      <vt:lpstr>'3 R1a x-table'!_R5_Blitz_x_table_1</vt:lpstr>
      <vt:lpstr>'5 R1 Games'!Four_ply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IT Department</cp:lastModifiedBy>
  <cp:lastPrinted>2017-12-18T18:47:15Z</cp:lastPrinted>
  <dcterms:created xsi:type="dcterms:W3CDTF">2017-10-20T08:26:00Z</dcterms:created>
  <dcterms:modified xsi:type="dcterms:W3CDTF">2019-11-18T20:48:37Z</dcterms:modified>
</cp:coreProperties>
</file>